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vajobservice-my.sharepoint.com/personal/rfeenstra_uvajobservice_nl/Documents/Bureaublad/Werkmap/"/>
    </mc:Choice>
  </mc:AlternateContent>
  <xr:revisionPtr revIDLastSave="1799" documentId="13_ncr:1_{A73ED525-5C13-4F19-B741-FDFC0BD68F9B}" xr6:coauthVersionLast="47" xr6:coauthVersionMax="47" xr10:uidLastSave="{E25DD455-ED84-4B79-8240-C7A4491B98E2}"/>
  <bookViews>
    <workbookView xWindow="5730" yWindow="-16320" windowWidth="29040" windowHeight="15720" xr2:uid="{9AFE60AE-8A80-4248-B92E-55A54F0DB9A7}"/>
  </bookViews>
  <sheets>
    <sheet name="Aanmeldingsformulier HvA Jobser" sheetId="1" r:id="rId1"/>
    <sheet name="salaristabel HvA " sheetId="3" state="hidden" r:id="rId2"/>
    <sheet name="Keuzemenu" sheetId="2" state="hidden" r:id="rId3"/>
    <sheet name="Toegestaan" sheetId="4" state="hidden" r:id="rId4"/>
  </sheets>
  <definedNames>
    <definedName name="_xlnm.Print_Area" localSheetId="0">'Aanmeldingsformulier HvA Jobser'!$A$1:$D$48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20" i="1" a="1"/>
  <c r="C21" i="1" l="1"/>
  <c r="E1" i="4" l="1" a="1"/>
  <c r="F1" i="4" a="1"/>
  <c r="D1" i="4" a="1"/>
  <c r="D4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<sst xmlns="http://schemas.openxmlformats.org/spreadsheetml/2006/main" count="133" uniqueCount="98">
  <si>
    <t>keuzelijst veld</t>
  </si>
  <si>
    <t>AANMELDFORMULIER</t>
  </si>
  <si>
    <t>Datum aanvraag:</t>
  </si>
  <si>
    <t>Reden terbeschikkingsstelling</t>
  </si>
  <si>
    <t>Maak keuze</t>
  </si>
  <si>
    <t>Gegevens medewerker</t>
  </si>
  <si>
    <t>Voor- en achternaam</t>
  </si>
  <si>
    <t>Geboortedatum</t>
  </si>
  <si>
    <t>BSN nummer</t>
  </si>
  <si>
    <t>Privé e-mail adres</t>
  </si>
  <si>
    <t>Telefoonnummer</t>
  </si>
  <si>
    <t>Begindatum contract (d-m-jjjj)</t>
  </si>
  <si>
    <t>Einddatum contract (d-m-jjjj) (t/m laatste werkdag)</t>
  </si>
  <si>
    <t>Hay-Functie en niveau</t>
  </si>
  <si>
    <t>CAO schaal en trede</t>
  </si>
  <si>
    <t>Deeltijdfactor (op basis van formatieplaats) - 4 decimalen</t>
  </si>
  <si>
    <t>Bruto maandsalaris (fulltime)</t>
  </si>
  <si>
    <t>Maandsalaris naar rato:</t>
  </si>
  <si>
    <t>Modaliteit</t>
  </si>
  <si>
    <t>40-urige werkweek</t>
  </si>
  <si>
    <t xml:space="preserve">Gemiddeld aantal uren per week </t>
  </si>
  <si>
    <t>Gegevens opdrachtgever</t>
  </si>
  <si>
    <t>Faculteit/ Stafafdeling/ Dienst</t>
  </si>
  <si>
    <t>Naam afdeling en afdelingscode</t>
  </si>
  <si>
    <t>Kostenplaats(en) of projectnummer</t>
  </si>
  <si>
    <t>Werklocatie medewerker</t>
  </si>
  <si>
    <t xml:space="preserve">Gegevens leidinggevende </t>
  </si>
  <si>
    <t xml:space="preserve">Naam </t>
  </si>
  <si>
    <t>E-mail adres</t>
  </si>
  <si>
    <t>Gegevens contactpersoon HRM</t>
  </si>
  <si>
    <t xml:space="preserve">Gegevens tekeningsbevoegde  </t>
  </si>
  <si>
    <t>Functie</t>
  </si>
  <si>
    <t>Notitieveld</t>
  </si>
  <si>
    <t xml:space="preserve">trede </t>
  </si>
  <si>
    <t>schaal &gt;&gt;&gt;</t>
  </si>
  <si>
    <t>Student assistent</t>
  </si>
  <si>
    <t>maandlonen</t>
  </si>
  <si>
    <t>A3</t>
  </si>
  <si>
    <t>A2</t>
  </si>
  <si>
    <t>A1</t>
  </si>
  <si>
    <t>S</t>
  </si>
  <si>
    <t xml:space="preserve">Tijdelijke opvang werkaanbod </t>
  </si>
  <si>
    <t>Ja</t>
  </si>
  <si>
    <t>schaal</t>
  </si>
  <si>
    <t>kolomnummer</t>
  </si>
  <si>
    <t>trede</t>
  </si>
  <si>
    <t>rijnummer</t>
  </si>
  <si>
    <t>MR2024</t>
  </si>
  <si>
    <t>Tijdelijk project</t>
  </si>
  <si>
    <t>Nee</t>
  </si>
  <si>
    <t>Tijdelijk (buitencurriculair) onderwijs</t>
  </si>
  <si>
    <t>Tijdelijke vervanging tijdens ziekte</t>
  </si>
  <si>
    <t>Tijdelijke vervanging tijdens zwangerschap</t>
  </si>
  <si>
    <t>Vanwege expertise</t>
  </si>
  <si>
    <t>Vanwege invulling vacature</t>
  </si>
  <si>
    <t>Anders, geef rede door in notitieveld</t>
  </si>
  <si>
    <t>36-urige werkweek</t>
  </si>
  <si>
    <t>38-urige werkweek</t>
  </si>
  <si>
    <t>SA</t>
  </si>
  <si>
    <t>Benno Premselahuis</t>
  </si>
  <si>
    <t>Corry Tendeloohuis (Businesscampus)</t>
  </si>
  <si>
    <t>Dr. Meurerhuis (Sportcampus)</t>
  </si>
  <si>
    <t>Jakoba Mulderhuis</t>
  </si>
  <si>
    <t>Koetsier-Montaignehuis</t>
  </si>
  <si>
    <t>Kohnstammhuis</t>
  </si>
  <si>
    <t>Muller-Lulofshuis</t>
  </si>
  <si>
    <t>Nicolaes Tulphuis en Tania Leonhuis (Gezondheidscampus)</t>
  </si>
  <si>
    <t>Theo Thijssenhuis</t>
  </si>
  <si>
    <t>Wibauthuis</t>
  </si>
  <si>
    <t>Buurtcampus Nieuw-West</t>
  </si>
  <si>
    <t>Buurtcampus Oost</t>
  </si>
  <si>
    <t>Buurtcampus Zuidoost</t>
  </si>
  <si>
    <t>Overig, geef locatie door in notitieveld</t>
  </si>
  <si>
    <t>Hogeschool van Amsterdam</t>
  </si>
  <si>
    <t>HvA</t>
  </si>
  <si>
    <t>HvA / Academie</t>
  </si>
  <si>
    <t>HvA / Bestuursstaf</t>
  </si>
  <si>
    <t>HvA / College van Bestuur</t>
  </si>
  <si>
    <t>HvA / Diensten / Administratief Centrum</t>
  </si>
  <si>
    <t>HvA / Diensten / Facility Services</t>
  </si>
  <si>
    <t>HvA / Diensten / ICT Services</t>
  </si>
  <si>
    <t>HvA / Diensten Studentenzaken</t>
  </si>
  <si>
    <t>HvA / Faculteit Beweging, Sport en Voeding</t>
  </si>
  <si>
    <t>HvA / Faculteit Business en Economie / FMB</t>
  </si>
  <si>
    <t>HvA / Faculteit Business en Economie / WBH</t>
  </si>
  <si>
    <t>HvA / Faculteit DMCI</t>
  </si>
  <si>
    <t>HvA / Faculteit DMCI / KC</t>
  </si>
  <si>
    <t>HvA / Faculteit DMCI /AMFI</t>
  </si>
  <si>
    <t>HvA / Faculteit Gezondheid</t>
  </si>
  <si>
    <t>HvA / Faculteit Maatschappij en Recht / MLH</t>
  </si>
  <si>
    <t>HvA / Faculteit Maatschappij en Recht / WBH</t>
  </si>
  <si>
    <t>HvA / Faculteit Onderwijs &amp; Opvoeding</t>
  </si>
  <si>
    <t>HvA / Faculteit Techniek</t>
  </si>
  <si>
    <t>B_keuze</t>
  </si>
  <si>
    <t>C_keuze</t>
  </si>
  <si>
    <t>HvA SALARISSCHALEN PER 01-06-2026 (gemaakt op 16-06-2026)</t>
  </si>
  <si>
    <t>A</t>
  </si>
  <si>
    <t>versie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</si>
</sst>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0.0%"/>
    <numFmt numFmtId="166" formatCode="#,##0.00\ [$€-1];[Red]\-#,##0.00\ [$€-1]"/>
    <numFmt numFmtId="167" formatCode="0.0000"/>
    <numFmt numFmtId="168" formatCode="[$-F800]dddd\,\ mmmm\ dd\,\ yyyy"/>
    <numFmt numFmtId="169" formatCode="\€\ #,##0.00"/>
  </numFmts>
  <fonts count="23">
    <font>
      <sz val="10"/>
      <name val="Arial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Aptos"/>
      <family val="2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Aptos"/>
      <family val="2"/>
    </font>
    <font>
      <sz val="10"/>
      <color theme="1"/>
      <name val="Symbol"/>
      <family val="1"/>
      <charset val="2"/>
    </font>
    <font>
      <sz val="10"/>
      <color theme="1"/>
      <name val="Calibri"/>
      <family val="2"/>
      <scheme val="minor"/>
    </font>
    <font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22" fillId="0" borderId="0"/>
  </cellStyleXfs>
  <cellXfs count="118">
    <xf numFmtId="0" fontId="0" fillId="0" borderId="0" xfId="0"/>
    <xf numFmtId="0" fontId="0" fillId="5" borderId="7" xfId="2" applyNumberFormat="1" applyFont="1" applyFill="1" applyBorder="1" applyAlignment="1" applyProtection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0" borderId="6" xfId="0" applyFont="1" applyBorder="1"/>
    <xf numFmtId="0" fontId="1" fillId="0" borderId="4" xfId="0" applyFont="1" applyBorder="1"/>
    <xf numFmtId="0" fontId="0" fillId="5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44" fontId="0" fillId="0" borderId="0" xfId="2" applyFont="1" applyProtection="1"/>
    <xf numFmtId="0" fontId="0" fillId="0" borderId="0" xfId="0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8" fontId="0" fillId="0" borderId="0" xfId="2" applyNumberFormat="1" applyFont="1" applyProtection="1"/>
    <xf numFmtId="8" fontId="0" fillId="0" borderId="0" xfId="2" applyNumberFormat="1" applyFont="1" applyFill="1" applyProtection="1"/>
    <xf numFmtId="165" fontId="0" fillId="0" borderId="0" xfId="3" applyNumberFormat="1" applyFont="1" applyProtection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3" fillId="0" borderId="0" xfId="0" applyFont="1"/>
    <xf numFmtId="0" fontId="1" fillId="0" borderId="8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6" xfId="0" applyBorder="1"/>
    <xf numFmtId="0" fontId="0" fillId="0" borderId="4" xfId="0" applyBorder="1"/>
    <xf numFmtId="0" fontId="0" fillId="6" borderId="3" xfId="0" applyFill="1" applyBorder="1"/>
    <xf numFmtId="0" fontId="0" fillId="6" borderId="6" xfId="0" applyFill="1" applyBorder="1"/>
    <xf numFmtId="0" fontId="4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14" fontId="8" fillId="0" borderId="2" xfId="0" applyNumberFormat="1" applyFont="1" applyBorder="1" applyAlignment="1">
      <alignment horizontal="center" vertical="center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 applyProtection="1">
      <alignment horizontal="center" vertical="center"/>
      <protection locked="0"/>
    </xf>
    <xf numFmtId="0" fontId="18" fillId="0" borderId="0" xfId="0" applyFont="1"/>
    <xf numFmtId="0" fontId="3" fillId="4" borderId="2" xfId="0" applyFont="1" applyFill="1" applyBorder="1" applyAlignment="1">
      <alignment horizontal="center" vertical="center"/>
    </xf>
    <xf numFmtId="8" fontId="0" fillId="0" borderId="0" xfId="0" applyNumberFormat="1"/>
    <xf numFmtId="0" fontId="0" fillId="7" borderId="0" xfId="0" applyFill="1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21" fillId="0" borderId="0" xfId="0" applyFont="1" applyAlignment="1">
      <alignment vertical="center"/>
    </xf>
    <xf numFmtId="169" fontId="0" fillId="0" borderId="0" xfId="5" applyNumberFormat="1" applyFont="1" applyAlignment="1">
      <alignment horizontal="right"/>
    </xf>
    <xf numFmtId="0" fontId="0" fillId="8" borderId="0" xfId="0" applyFill="1"/>
    <xf numFmtId="0" fontId="0" fillId="8" borderId="0" xfId="0" applyFill="1" applyAlignment="1">
      <alignment horizontal="left"/>
    </xf>
    <xf numFmtId="166" fontId="0" fillId="0" borderId="0" xfId="0" applyNumberFormat="1"/>
    <xf numFmtId="166" fontId="7" fillId="0" borderId="0" xfId="0" applyNumberFormat="1" applyFont="1"/>
    <xf numFmtId="0" fontId="4" fillId="2" borderId="0" xfId="0" applyFont="1" applyFill="1" applyAlignment="1">
      <alignment horizontal="center"/>
    </xf>
    <xf numFmtId="49" fontId="3" fillId="0" borderId="17" xfId="0" applyNumberFormat="1" applyFont="1" applyBorder="1" applyAlignment="1" applyProtection="1">
      <alignment horizontal="left" vertical="center"/>
      <protection locked="0"/>
    </xf>
    <xf numFmtId="49" fontId="3" fillId="0" borderId="18" xfId="0" applyNumberFormat="1" applyFont="1" applyBorder="1" applyAlignment="1" applyProtection="1">
      <alignment horizontal="left" vertical="center"/>
      <protection locked="0"/>
    </xf>
    <xf numFmtId="49" fontId="3" fillId="0" borderId="23" xfId="0" applyNumberFormat="1" applyFont="1" applyBorder="1" applyAlignment="1" applyProtection="1">
      <alignment horizontal="center" vertical="center"/>
      <protection locked="0"/>
    </xf>
    <xf numFmtId="49" fontId="3" fillId="0" borderId="24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horizontal="left" vertical="center"/>
    </xf>
    <xf numFmtId="168" fontId="3" fillId="0" borderId="13" xfId="0" applyNumberFormat="1" applyFont="1" applyBorder="1" applyAlignment="1" applyProtection="1">
      <alignment horizontal="center" vertical="center"/>
      <protection locked="0"/>
    </xf>
    <xf numFmtId="168" fontId="4" fillId="0" borderId="14" xfId="0" applyNumberFormat="1" applyFont="1" applyBorder="1" applyAlignment="1" applyProtection="1">
      <alignment horizontal="center" vertical="center"/>
      <protection locked="0"/>
    </xf>
    <xf numFmtId="168" fontId="3" fillId="0" borderId="17" xfId="0" applyNumberFormat="1" applyFont="1" applyBorder="1" applyAlignment="1" applyProtection="1">
      <alignment horizontal="center" vertical="center"/>
      <protection locked="0"/>
    </xf>
    <xf numFmtId="168" fontId="4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19" xfId="0" applyNumberFormat="1" applyFont="1" applyBorder="1" applyAlignment="1" applyProtection="1">
      <alignment horizontal="left" vertical="center"/>
      <protection locked="0"/>
    </xf>
    <xf numFmtId="49" fontId="3" fillId="0" borderId="20" xfId="0" applyNumberFormat="1" applyFont="1" applyBorder="1" applyAlignment="1" applyProtection="1">
      <alignment horizontal="left" vertical="center"/>
      <protection locked="0"/>
    </xf>
    <xf numFmtId="49" fontId="3" fillId="0" borderId="25" xfId="0" applyNumberFormat="1" applyFont="1" applyBorder="1" applyAlignment="1" applyProtection="1">
      <alignment horizontal="left" vertical="top" wrapText="1"/>
      <protection locked="0"/>
    </xf>
    <xf numFmtId="49" fontId="3" fillId="0" borderId="26" xfId="0" applyNumberFormat="1" applyFont="1" applyBorder="1" applyAlignment="1" applyProtection="1">
      <alignment horizontal="left" vertical="top" wrapText="1"/>
      <protection locked="0"/>
    </xf>
    <xf numFmtId="49" fontId="3" fillId="0" borderId="27" xfId="0" applyNumberFormat="1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49" fontId="3" fillId="0" borderId="21" xfId="0" applyNumberFormat="1" applyFont="1" applyBorder="1" applyAlignment="1" applyProtection="1">
      <alignment horizontal="left" vertical="center"/>
      <protection locked="0"/>
    </xf>
    <xf numFmtId="49" fontId="3" fillId="0" borderId="21" xfId="0" applyNumberFormat="1" applyFont="1" applyBorder="1" applyAlignment="1" applyProtection="1">
      <alignment horizontal="left" vertical="top" wrapText="1"/>
      <protection locked="0"/>
    </xf>
    <xf numFmtId="49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49" fontId="3" fillId="4" borderId="2" xfId="0" applyNumberFormat="1" applyFont="1" applyFill="1" applyBorder="1" applyAlignment="1" applyProtection="1">
      <alignment horizontal="center" vertical="center"/>
      <protection locked="0"/>
    </xf>
    <xf numFmtId="167" fontId="8" fillId="0" borderId="17" xfId="0" applyNumberFormat="1" applyFont="1" applyBorder="1" applyAlignment="1" applyProtection="1">
      <alignment horizontal="center" vertical="center"/>
      <protection locked="0"/>
    </xf>
    <xf numFmtId="167" fontId="8" fillId="0" borderId="18" xfId="0" applyNumberFormat="1" applyFont="1" applyBorder="1" applyAlignment="1" applyProtection="1">
      <alignment horizontal="center" vertical="center"/>
      <protection locked="0"/>
    </xf>
    <xf numFmtId="164" fontId="3" fillId="0" borderId="7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164" fontId="17" fillId="0" borderId="23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4" fontId="3" fillId="0" borderId="17" xfId="0" applyNumberFormat="1" applyFont="1" applyBorder="1" applyAlignment="1" applyProtection="1">
      <alignment horizontal="left" vertical="center"/>
      <protection locked="0"/>
    </xf>
    <xf numFmtId="14" fontId="3" fillId="0" borderId="18" xfId="0" applyNumberFormat="1" applyFont="1" applyBorder="1" applyAlignment="1" applyProtection="1">
      <alignment horizontal="left" vertical="center"/>
      <protection locked="0"/>
    </xf>
    <xf numFmtId="49" fontId="5" fillId="0" borderId="15" xfId="1" applyNumberFormat="1" applyFill="1" applyBorder="1" applyAlignment="1" applyProtection="1">
      <alignment horizontal="left" vertical="center"/>
      <protection locked="0"/>
    </xf>
    <xf numFmtId="49" fontId="9" fillId="0" borderId="16" xfId="1" applyNumberFormat="1" applyFont="1" applyFill="1" applyBorder="1" applyAlignment="1" applyProtection="1">
      <alignment horizontal="left" vertical="center"/>
      <protection locked="0"/>
    </xf>
  </cellXfs>
  <cellStyles count="6">
    <cellStyle name="Hyperlink" xfId="1" builtinId="8"/>
    <cellStyle name="Normal" xfId="5" xr:uid="{C76DEF88-E8B2-4AA9-B62E-8D5D19DEA281}"/>
    <cellStyle name="Procent" xfId="3" builtinId="5"/>
    <cellStyle name="Standaard" xfId="0" builtinId="0"/>
    <cellStyle name="Standaard 2" xfId="4" xr:uid="{36FF45F7-2AEE-465A-B72F-207480943EAB}"/>
    <cellStyle name="Valuta" xfId="2" builtinId="4"/>
  </cellStyles>
  <dxfs count="4">
    <dxf>
      <font>
        <b/>
        <i val="0"/>
      </font>
      <fill>
        <patternFill patternType="none">
          <bgColor auto="1"/>
        </patternFill>
      </fill>
    </dxf>
    <dxf>
      <font>
        <strike val="0"/>
        <color theme="0" tint="-0.499984740745262"/>
      </font>
      <numFmt numFmtId="0" formatCode="General"/>
      <fill>
        <patternFill patternType="none">
          <bgColor auto="1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116204</xdr:colOff>
      <xdr:row>0</xdr:row>
      <xdr:rowOff>76201</xdr:rowOff>
    </xdr:from>
    <xdr:to>
      <xdr:col>1</xdr:col>
      <xdr:colOff>3106886</xdr:colOff>
      <xdr:row>2</xdr:row>
      <xdr:rowOff>115746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4861F339-65BD-0E4F-98EA-A64AA5F84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04" y="76201"/>
          <a:ext cx="2979252" cy="55389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825C25-7903-4505-8E8D-D3D564FDC919}" name="Lijstje" displayName="Lijstje" ref="A1:B198" totalsRowShown="0" headerRowDxfId="3">
  <autoFilter ref="A1:B198" xr:uid="{EF825C25-7903-4505-8E8D-D3D564FDC919}"/>
  <tableColumns count="2">
    <tableColumn id="1" xr3:uid="{539A165F-9D57-4BB2-B987-2F71A77E716E}" name="B_keuze" dataDxfId="2"/>
    <tableColumn id="2" xr3:uid="{9AFB9EB0-69EF-4B83-961F-5D8F23EFF576}" name="C_keuz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8"/>
  <sheetViews>
    <sheetView showGridLines="0" tabSelected="1" topLeftCell="A6" zoomScaleNormal="100" workbookViewId="0">
      <selection activeCell="C6" sqref="C6:D6"/>
    </sheetView>
  </sheetViews>
  <sheetFormatPr defaultColWidth="9.109375" defaultRowHeight="20.7" customHeight="1"/>
  <cols>
    <col min="1" max="1" width="3.33203125" style="53" customWidth="1"/>
    <col min="2" max="2" width="52.44140625" style="52" customWidth="1"/>
    <col min="3" max="4" width="25.6640625" style="53" customWidth="1"/>
    <col min="5" max="5" width="1.6640625" style="53" customWidth="1"/>
    <col min="6" max="6" width="30.44140625" style="53" customWidth="1"/>
    <col min="7" max="16384" width="9.109375" style="53"/>
  </cols>
  <sheetData>
    <row r="1" spans="2:8" ht="20.7" customHeight="1">
      <c r="B1" s="53"/>
      <c r="C1" s="63"/>
    </row>
    <row r="2" spans="2:8" ht="20.7" customHeight="1">
      <c r="B2" s="63"/>
      <c r="C2" s="63"/>
      <c r="D2" s="68" t="s">
        <v>0</v>
      </c>
    </row>
    <row r="3" spans="2:8" ht="27.45" customHeight="1">
      <c r="B3" s="63"/>
      <c r="C3" s="63"/>
    </row>
    <row r="4" spans="2:8" ht="33.450000000000003" customHeight="1">
      <c r="B4" s="54" t="s">
        <v>1</v>
      </c>
      <c r="C4" s="55" t="s">
        <v>2</v>
      </c>
      <c r="D4" s="64">
        <f ca="1">TODAY()</f>
        <v>46202</v>
      </c>
    </row>
    <row r="5" spans="2:8" ht="27" customHeight="1">
      <c r="B5" s="53"/>
    </row>
    <row r="6" spans="2:8" ht="20.7" customHeight="1">
      <c r="B6" s="56" t="s">
        <v>3</v>
      </c>
      <c r="C6" s="102" t="s">
        <v>4</v>
      </c>
      <c r="D6" s="102"/>
    </row>
    <row r="7" spans="2:8" ht="13.2" customHeight="1">
      <c r="B7" s="53"/>
      <c r="H7" s="72"/>
    </row>
    <row r="8" spans="2:8" ht="20.7" customHeight="1">
      <c r="B8" s="56" t="s">
        <v>5</v>
      </c>
      <c r="C8" s="86"/>
      <c r="D8" s="86"/>
      <c r="H8" s="72"/>
    </row>
    <row r="9" spans="2:8" ht="20.7" customHeight="1">
      <c r="B9" s="52" t="s">
        <v>6</v>
      </c>
      <c r="C9" s="96"/>
      <c r="D9" s="97"/>
      <c r="H9" s="73"/>
    </row>
    <row r="10" spans="2:8" ht="20.7" customHeight="1">
      <c r="B10" s="52" t="s">
        <v>7</v>
      </c>
      <c r="C10" s="114"/>
      <c r="D10" s="115"/>
      <c r="H10" s="73"/>
    </row>
    <row r="11" spans="2:8" ht="20.7" customHeight="1">
      <c r="B11" s="52" t="s">
        <v>8</v>
      </c>
      <c r="C11" s="82"/>
      <c r="D11" s="83"/>
      <c r="H11" s="72"/>
    </row>
    <row r="12" spans="2:8" ht="20.7" customHeight="1">
      <c r="B12" s="52" t="s">
        <v>9</v>
      </c>
      <c r="C12" s="116"/>
      <c r="D12" s="117"/>
      <c r="H12" s="72"/>
    </row>
    <row r="13" spans="2:8" ht="20.7" customHeight="1">
      <c r="B13" s="52" t="s">
        <v>10</v>
      </c>
      <c r="C13" s="91"/>
      <c r="D13" s="92"/>
    </row>
    <row r="14" spans="2:8" ht="18" customHeight="1">
      <c r="C14" s="86"/>
      <c r="D14" s="86"/>
    </row>
    <row r="15" spans="2:8" ht="20.7" customHeight="1">
      <c r="B15" s="52" t="s">
        <v>11</v>
      </c>
      <c r="C15" s="87"/>
      <c r="D15" s="88"/>
      <c r="F15" s="57"/>
    </row>
    <row r="16" spans="2:8" ht="20.7" customHeight="1">
      <c r="B16" s="52" t="s">
        <v>12</v>
      </c>
      <c r="C16" s="89"/>
      <c r="D16" s="90"/>
    </row>
    <row r="17" spans="2:5" ht="20.7" customHeight="1">
      <c r="B17" s="52" t="s">
        <v>13</v>
      </c>
      <c r="C17" s="84"/>
      <c r="D17" s="85"/>
    </row>
    <row r="18" spans="2:5" ht="20.7" customHeight="1">
      <c r="B18" s="52" t="s">
        <v>14</v>
      </c>
      <c r="C18" s="65" t="s">
        <v>43</v>
      </c>
      <c r="D18" s="66" t="s">
        <v>45</v>
      </c>
    </row>
    <row r="19" spans="2:5" ht="20.7" customHeight="1">
      <c r="B19" s="52" t="s">
        <v>15</v>
      </c>
      <c r="C19" s="103">
        <v>1</v>
      </c>
      <c r="D19" s="104"/>
    </row>
    <row r="20" spans="2:5" ht="20.7" customHeight="1">
      <c r="B20" s="52" t="s">
        <v>16</v>
      </c>
      <c r="C20" s="105" t="str" cm="1">
        <f t="array" ref="C20">IFERROR(IF(LEFT(C18,2)="SA",INDEX('salaristabel HvA '!$C$10:$U$25,VLOOKUP('Aanmeldingsformulier HvA Jobser'!$D$18,Keuzemenu!$G$21:$H$23,2,0),VLOOKUP('Aanmeldingsformulier HvA Jobser'!$C$18,Keuzemenu!$E$21:$F$23,2,0)),INDEX('salaristabel HvA '!$C$10:$U$25,VLOOKUP('Aanmeldingsformulier HvA Jobser'!$D$18,Keuzemenu!$G$3:$H$18,2,0),VLOOKUP('Aanmeldingsformulier HvA Jobser'!$C$18,Keuzemenu!$E$3:$F$20,2,0))),"Kies schaal en trede")</f>
        <v>Kies schaal en trede</v>
      </c>
      <c r="D20" s="106"/>
    </row>
    <row r="21" spans="2:5" ht="20.7" customHeight="1">
      <c r="B21" s="71" t="s">
        <v>17</v>
      </c>
      <c r="C21" s="112" t="str">
        <f>IFERROR($C$20*VALUE(SUBSTITUTE(C19,".",",")),"Kies schaal en trede")</f>
        <v>Kies schaal en trede</v>
      </c>
      <c r="D21" s="113"/>
    </row>
    <row r="22" spans="2:5" ht="20.7" customHeight="1">
      <c r="B22" s="52" t="s">
        <v>18</v>
      </c>
      <c r="C22" s="108" t="s">
        <v>19</v>
      </c>
      <c r="D22" s="109"/>
    </row>
    <row r="23" spans="2:5" ht="20.7" customHeight="1">
      <c r="B23" s="58" t="s">
        <v>20</v>
      </c>
      <c r="C23" s="110">
        <f>40*(VALUE(SUBSTITUTE($C$19,".",",")))</f>
        <v>40</v>
      </c>
      <c r="D23" s="111"/>
    </row>
    <row r="24" spans="2:5" ht="6.45" customHeight="1">
      <c r="C24" s="101"/>
      <c r="D24" s="101"/>
    </row>
    <row r="25" spans="2:5" ht="20.7" customHeight="1">
      <c r="B25" s="56" t="s">
        <v>21</v>
      </c>
      <c r="C25" s="101"/>
      <c r="D25" s="101"/>
    </row>
    <row r="26" spans="2:5" ht="20.7" customHeight="1">
      <c r="B26" s="52" t="s">
        <v>22</v>
      </c>
      <c r="C26" s="96"/>
      <c r="D26" s="97"/>
      <c r="E26" s="59"/>
    </row>
    <row r="27" spans="2:5" ht="20.7" customHeight="1">
      <c r="B27" s="52" t="s">
        <v>23</v>
      </c>
      <c r="C27" s="98"/>
      <c r="D27" s="98"/>
    </row>
    <row r="28" spans="2:5" s="60" customFormat="1" ht="31.2" customHeight="1">
      <c r="B28" s="58" t="s">
        <v>24</v>
      </c>
      <c r="C28" s="99"/>
      <c r="D28" s="99"/>
    </row>
    <row r="29" spans="2:5" ht="20.7" customHeight="1">
      <c r="B29" s="52" t="s">
        <v>25</v>
      </c>
      <c r="C29" s="100" t="s">
        <v>4</v>
      </c>
      <c r="D29" s="100"/>
    </row>
    <row r="30" spans="2:5" ht="15.45" customHeight="1">
      <c r="C30" s="101"/>
      <c r="D30" s="101"/>
    </row>
    <row r="31" spans="2:5" ht="20.7" customHeight="1">
      <c r="B31" s="56" t="s">
        <v>26</v>
      </c>
      <c r="C31" s="101"/>
      <c r="D31" s="101"/>
    </row>
    <row r="32" spans="2:5" ht="15.45" customHeight="1">
      <c r="B32" s="53" t="s">
        <v>27</v>
      </c>
      <c r="C32" s="96"/>
      <c r="D32" s="97"/>
    </row>
    <row r="33" spans="2:4" ht="15.45" customHeight="1">
      <c r="B33" s="52" t="s">
        <v>28</v>
      </c>
      <c r="C33" s="82"/>
      <c r="D33" s="83"/>
    </row>
    <row r="34" spans="2:4" ht="15.45" customHeight="1">
      <c r="B34" s="52" t="s">
        <v>10</v>
      </c>
      <c r="C34" s="91"/>
      <c r="D34" s="92"/>
    </row>
    <row r="35" spans="2:4" ht="14.7" customHeight="1">
      <c r="C35" s="107"/>
      <c r="D35" s="107"/>
    </row>
    <row r="36" spans="2:4" ht="20.7" customHeight="1">
      <c r="B36" s="56" t="s">
        <v>29</v>
      </c>
      <c r="C36" s="101"/>
      <c r="D36" s="101"/>
    </row>
    <row r="37" spans="2:4" ht="16.2" customHeight="1">
      <c r="B37" s="53" t="s">
        <v>27</v>
      </c>
      <c r="C37" s="96"/>
      <c r="D37" s="97"/>
    </row>
    <row r="38" spans="2:4" ht="15.45" customHeight="1">
      <c r="B38" s="52" t="s">
        <v>28</v>
      </c>
      <c r="C38" s="82"/>
      <c r="D38" s="83"/>
    </row>
    <row r="39" spans="2:4" ht="15.45" customHeight="1">
      <c r="B39" s="52" t="s">
        <v>10</v>
      </c>
      <c r="C39" s="91"/>
      <c r="D39" s="92"/>
    </row>
    <row r="40" spans="2:4" ht="13.2" customHeight="1">
      <c r="C40" s="101"/>
      <c r="D40" s="101"/>
    </row>
    <row r="41" spans="2:4" ht="20.7" customHeight="1">
      <c r="B41" s="56" t="s">
        <v>30</v>
      </c>
      <c r="C41" s="101"/>
      <c r="D41" s="101"/>
    </row>
    <row r="42" spans="2:4" ht="15.45" customHeight="1">
      <c r="B42" s="53" t="s">
        <v>27</v>
      </c>
      <c r="C42" s="96"/>
      <c r="D42" s="97"/>
    </row>
    <row r="43" spans="2:4" ht="15.45" customHeight="1">
      <c r="B43" s="52" t="s">
        <v>28</v>
      </c>
      <c r="C43" s="82"/>
      <c r="D43" s="83"/>
    </row>
    <row r="44" spans="2:4" ht="15.45" customHeight="1">
      <c r="B44" s="52" t="s">
        <v>31</v>
      </c>
      <c r="C44" s="91"/>
      <c r="D44" s="92"/>
    </row>
    <row r="45" spans="2:4" ht="14.4">
      <c r="C45" s="61"/>
      <c r="D45" s="61"/>
    </row>
    <row r="46" spans="2:4" ht="20.25" customHeight="1" thickBot="1">
      <c r="B46" s="56" t="s">
        <v>32</v>
      </c>
      <c r="C46" s="62"/>
      <c r="D46" s="62"/>
    </row>
    <row r="47" spans="2:4" ht="63" customHeight="1" thickBot="1">
      <c r="B47" s="93"/>
      <c r="C47" s="94"/>
      <c r="D47" s="95"/>
    </row>
    <row r="48" spans="2:4" ht="20.7" customHeight="1">
      <c r="D48" s="53" t="s">
        <v>97</v>
      </c>
    </row>
  </sheetData>
  <sheetProtection algorithmName="SHA-512" hashValue="P6g8DRufNIRMv1qxD5lR751vDV+PaigvvNQ7lq+g3MTD8Ql/LUKSwThfGytyTMZObkLKpKTVRDkgnIs3W/596g==" saltValue="FWiCVyBHrkTiE1XHyPtceQ==" spinCount="100000" sheet="1" selectLockedCells="1"/>
  <mergeCells count="38">
    <mergeCell ref="C6:D6"/>
    <mergeCell ref="C44:D44"/>
    <mergeCell ref="C19:D19"/>
    <mergeCell ref="C20:D20"/>
    <mergeCell ref="C41:D41"/>
    <mergeCell ref="C24:D24"/>
    <mergeCell ref="C26:D26"/>
    <mergeCell ref="C35:D35"/>
    <mergeCell ref="C8:D8"/>
    <mergeCell ref="C25:D25"/>
    <mergeCell ref="C22:D22"/>
    <mergeCell ref="C23:D23"/>
    <mergeCell ref="C21:D21"/>
    <mergeCell ref="C9:D9"/>
    <mergeCell ref="C10:D10"/>
    <mergeCell ref="C12:D12"/>
    <mergeCell ref="B47:D47"/>
    <mergeCell ref="C39:D39"/>
    <mergeCell ref="C42:D42"/>
    <mergeCell ref="C27:D27"/>
    <mergeCell ref="C28:D28"/>
    <mergeCell ref="C29:D29"/>
    <mergeCell ref="C32:D32"/>
    <mergeCell ref="C33:D33"/>
    <mergeCell ref="C34:D34"/>
    <mergeCell ref="C38:D38"/>
    <mergeCell ref="C37:D37"/>
    <mergeCell ref="C40:D40"/>
    <mergeCell ref="C31:D31"/>
    <mergeCell ref="C36:D36"/>
    <mergeCell ref="C30:D30"/>
    <mergeCell ref="C43:D43"/>
    <mergeCell ref="C11:D11"/>
    <mergeCell ref="C17:D17"/>
    <mergeCell ref="C14:D14"/>
    <mergeCell ref="C15:D15"/>
    <mergeCell ref="C16:D16"/>
    <mergeCell ref="C13:D13"/>
  </mergeCells>
  <phoneticPr fontId="0" type="noConversion"/>
  <conditionalFormatting sqref="C19:D19">
    <cfRule type="expression" dxfId="1" priority="1" stopIfTrue="1">
      <formula>$C$18=FALSE</formula>
    </cfRule>
  </conditionalFormatting>
  <conditionalFormatting sqref="C20:D20">
    <cfRule type="cellIs" dxfId="0" priority="3" operator="lessThanOrEqual">
      <formula>0</formula>
    </cfRule>
  </conditionalFormatting>
  <dataValidations count="4">
    <dataValidation type="date" allowBlank="1" showInputMessage="1" showErrorMessage="1" sqref="C15:D16" xr:uid="{39B546C9-D1AB-47D5-AB1A-4FC7C7FAAABD}">
      <formula1>45658</formula1>
      <formula2>47848</formula2>
    </dataValidation>
    <dataValidation type="date" allowBlank="1" showInputMessage="1" showErrorMessage="1" sqref="C10:D10" xr:uid="{08D3434C-7CE5-4C2F-919D-25220082B8AC}">
      <formula1>1</formula1>
      <formula2>73051</formula2>
    </dataValidation>
    <dataValidation type="custom" allowBlank="1" showInputMessage="1" showErrorMessage="1" sqref="C11:D11" xr:uid="{840B1595-5B7D-48A5-9560-87C4E829C6BC}">
      <formula1>AND(LEN(C11)=9, SUMPRODUCT(--ISNUMBER(--MID(C11,ROW($1:$11),1)))=9)</formula1>
    </dataValidation>
    <dataValidation type="custom" allowBlank="1" showInputMessage="1" showErrorMessage="1" sqref="C19:D19" xr:uid="{5FBBC31C-5CA5-43A9-99D6-68FC0B7A61A6}">
      <formula1>_xlfn.LET(   _xlpm.t, SUBSTITUTE(C1048571,".",","),   IF(     ISNUMBER(VALUE(_xlpm.t)),     _xlfn.LET(_xlpm.n, VALUE(_xlpm.t), AND(_xlpm.n&gt;=0, _xlpm.n&lt;=1, ROUND(_xlpm.n,4)=_xlpm.n)),     FALSE   ) )</formula1>
    </dataValidation>
  </dataValidations>
  <pageMargins left="0.39370078740157483" right="0.39370078740157483" top="0.19685039370078741" bottom="0" header="0.51181102362204722" footer="0.51181102362204722"/>
  <pageSetup paperSize="9" scale="90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F077DAE-3F37-7346-9CFC-B1E90E73CDDE}">
          <x14:formula1>
            <xm:f>Toegestaan!$D$1:$D$20</xm:f>
          </x14:formula1>
          <xm:sqref>C18</xm:sqref>
        </x14:dataValidation>
        <x14:dataValidation type="list" allowBlank="1" showInputMessage="1" showErrorMessage="1" xr:uid="{929DA688-258A-7640-875C-7D2B8C273A13}">
          <x14:formula1>
            <xm:f>_xlfn.ANCHORARRAY(Toegestaan!$F$1)</xm:f>
          </x14:formula1>
          <xm:sqref>D18</xm:sqref>
        </x14:dataValidation>
        <x14:dataValidation type="list" allowBlank="1" showInputMessage="1" showErrorMessage="1" xr:uid="{4808711D-DB2A-43E9-BFD9-F350C56B05EF}">
          <x14:formula1>
            <xm:f>Keuzemenu!$A$26:$A$40</xm:f>
          </x14:formula1>
          <xm:sqref>C29:D29</xm:sqref>
        </x14:dataValidation>
        <x14:dataValidation type="list" allowBlank="1" showInputMessage="1" showErrorMessage="1" xr:uid="{BA921E1E-86B5-E94C-AC55-3DC77C94F406}">
          <x14:formula1>
            <xm:f>Keuzemenu!$A$1:$A$9</xm:f>
          </x14:formula1>
          <xm:sqref>C6:D6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4"/>
  <sheetViews>
    <sheetView zoomScale="85" zoomScaleNormal="85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H19" sqref="H19"/>
    </sheetView>
  </sheetViews>
  <sheetFormatPr defaultColWidth="8.6640625" defaultRowHeight="13.2"/>
  <cols>
    <col min="1" max="1" width="34" bestFit="1" customWidth="1"/>
    <col min="2" max="2" width="9.6640625" bestFit="1" customWidth="1"/>
    <col min="3" max="17" width="10.6640625" bestFit="1" customWidth="1"/>
    <col min="18" max="20" width="11.6640625" bestFit="1" customWidth="1"/>
    <col min="21" max="21" width="16.6640625" bestFit="1" customWidth="1"/>
    <col min="22" max="22" width="17.44140625" bestFit="1" customWidth="1"/>
    <col min="23" max="23" width="12.109375" bestFit="1" customWidth="1"/>
  </cols>
  <sheetData>
    <row r="1" spans="1:22" ht="14.4">
      <c r="A1" s="18" t="s">
        <v>95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>
      <c r="A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2" ht="14.4">
      <c r="A3" s="22"/>
      <c r="B3" s="23"/>
      <c r="C3" s="24"/>
      <c r="D3" s="24"/>
      <c r="E3" s="24"/>
      <c r="F3" s="24"/>
      <c r="G3" s="24"/>
      <c r="H3" s="24"/>
      <c r="I3" s="24"/>
      <c r="J3" s="24"/>
      <c r="K3" s="25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14.4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  <c r="L4" s="20"/>
      <c r="M4" s="20"/>
      <c r="N4" s="20"/>
      <c r="O4" s="20"/>
      <c r="P4" s="20"/>
      <c r="Q4" s="20"/>
      <c r="R4" s="20"/>
      <c r="S4" s="20"/>
      <c r="T4" s="20"/>
    </row>
    <row r="5" spans="1:22" ht="14.4">
      <c r="A5" s="22"/>
      <c r="B5" s="23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0"/>
    </row>
    <row r="6" spans="1:22" ht="14.4">
      <c r="A6" s="22"/>
      <c r="B6" s="23"/>
      <c r="C6" s="24"/>
      <c r="D6" s="24"/>
      <c r="E6" s="24"/>
      <c r="F6" s="24"/>
      <c r="G6" s="24"/>
      <c r="H6" s="24"/>
      <c r="I6" s="24"/>
      <c r="J6" s="24"/>
      <c r="K6" s="24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2" ht="14.4">
      <c r="A7" s="27"/>
      <c r="B7" s="28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22">
      <c r="A8" s="77" t="s">
        <v>33</v>
      </c>
      <c r="B8" s="77" t="s">
        <v>34</v>
      </c>
      <c r="C8" s="77">
        <v>1</v>
      </c>
      <c r="D8" s="77">
        <v>2</v>
      </c>
      <c r="E8" s="77">
        <v>3</v>
      </c>
      <c r="F8" s="77">
        <v>4</v>
      </c>
      <c r="G8" s="77">
        <v>5</v>
      </c>
      <c r="H8" s="77">
        <v>6</v>
      </c>
      <c r="I8" s="77">
        <v>7</v>
      </c>
      <c r="J8" s="77">
        <v>8</v>
      </c>
      <c r="K8" s="77">
        <v>9</v>
      </c>
      <c r="L8" s="77">
        <v>10</v>
      </c>
      <c r="M8" s="77">
        <v>11</v>
      </c>
      <c r="N8" s="77">
        <v>12</v>
      </c>
      <c r="O8" s="77">
        <v>13</v>
      </c>
      <c r="P8" s="77">
        <v>14</v>
      </c>
      <c r="Q8" s="77">
        <v>15</v>
      </c>
      <c r="R8" s="77">
        <v>16</v>
      </c>
      <c r="S8" s="77">
        <v>17</v>
      </c>
      <c r="T8" s="77">
        <v>18</v>
      </c>
      <c r="U8" s="77" t="s">
        <v>35</v>
      </c>
      <c r="V8" s="79"/>
    </row>
    <row r="9" spans="1:22">
      <c r="A9" s="70" t="s">
        <v>36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9"/>
    </row>
    <row r="10" spans="1:22">
      <c r="A10" s="78" t="s">
        <v>37</v>
      </c>
      <c r="B10" s="77"/>
      <c r="V10" s="79"/>
    </row>
    <row r="11" spans="1:22">
      <c r="A11" s="78" t="s">
        <v>38</v>
      </c>
      <c r="B11" s="77"/>
      <c r="V11" s="79"/>
    </row>
    <row r="12" spans="1:22" ht="14.4">
      <c r="A12" s="78" t="s">
        <v>39</v>
      </c>
      <c r="B12" s="77"/>
      <c r="C12" s="76"/>
      <c r="D12" s="76"/>
      <c r="E12" s="76"/>
      <c r="F12" s="76"/>
      <c r="G12" s="76"/>
      <c r="H12" s="76">
        <v>2657.27</v>
      </c>
      <c r="I12" s="76">
        <v>2950.65</v>
      </c>
      <c r="J12" s="76">
        <v>3353.32</v>
      </c>
      <c r="K12" s="76">
        <v>3502.78</v>
      </c>
      <c r="L12" s="76">
        <v>3639.22</v>
      </c>
      <c r="M12" s="76">
        <v>4427.6400000000003</v>
      </c>
      <c r="N12" s="76">
        <v>5583.78</v>
      </c>
      <c r="O12" s="76">
        <v>6306.04</v>
      </c>
      <c r="P12" s="76">
        <v>6592.64</v>
      </c>
      <c r="Q12" s="76">
        <v>7138.4</v>
      </c>
      <c r="R12" s="76">
        <v>7729.36</v>
      </c>
      <c r="S12" s="76">
        <v>8364.26</v>
      </c>
      <c r="T12" s="76">
        <v>9188.24</v>
      </c>
      <c r="V12" s="80"/>
    </row>
    <row r="13" spans="1:22" ht="14.4">
      <c r="A13" s="78">
        <v>0</v>
      </c>
      <c r="B13" s="77"/>
      <c r="C13" s="76">
        <v>2558.3200000000002</v>
      </c>
      <c r="D13" s="76">
        <v>2588.5500000000002</v>
      </c>
      <c r="E13" s="76">
        <v>2621.14</v>
      </c>
      <c r="F13" s="76">
        <v>2649.52</v>
      </c>
      <c r="G13" s="76">
        <v>2697.03</v>
      </c>
      <c r="H13" s="76">
        <v>2770.87</v>
      </c>
      <c r="I13" s="76">
        <v>3064.08</v>
      </c>
      <c r="J13" s="76">
        <v>3477.51</v>
      </c>
      <c r="K13" s="76">
        <v>3667.97</v>
      </c>
      <c r="L13" s="76">
        <v>3826.54</v>
      </c>
      <c r="M13" s="76">
        <v>4632.17</v>
      </c>
      <c r="N13" s="76">
        <v>5761.13</v>
      </c>
      <c r="O13" s="76">
        <v>6461.91</v>
      </c>
      <c r="P13" s="76">
        <v>6783.11</v>
      </c>
      <c r="Q13" s="76">
        <v>7357.11</v>
      </c>
      <c r="R13" s="76">
        <v>7975.66</v>
      </c>
      <c r="S13" s="76">
        <v>8646.65</v>
      </c>
      <c r="T13" s="76">
        <v>9498.93</v>
      </c>
      <c r="U13" s="69">
        <v>2770.87</v>
      </c>
      <c r="V13" s="80"/>
    </row>
    <row r="14" spans="1:22" ht="14.4">
      <c r="A14" s="78">
        <v>1</v>
      </c>
      <c r="B14" s="77"/>
      <c r="C14" s="76">
        <v>2629.74</v>
      </c>
      <c r="D14" s="76">
        <v>2675.97</v>
      </c>
      <c r="E14" s="76">
        <v>2715.64</v>
      </c>
      <c r="F14" s="76">
        <v>2745.64</v>
      </c>
      <c r="G14" s="76">
        <v>2799.19</v>
      </c>
      <c r="H14" s="76">
        <v>2884.47</v>
      </c>
      <c r="I14" s="76">
        <v>3177.5</v>
      </c>
      <c r="J14" s="76">
        <v>3601.71</v>
      </c>
      <c r="K14" s="76">
        <v>3833.16</v>
      </c>
      <c r="L14" s="76">
        <v>4013.86</v>
      </c>
      <c r="M14" s="76">
        <v>4836.7</v>
      </c>
      <c r="N14" s="76">
        <v>5938.47</v>
      </c>
      <c r="O14" s="76">
        <v>6617.78</v>
      </c>
      <c r="P14" s="76">
        <v>6973.59</v>
      </c>
      <c r="Q14" s="76">
        <v>7575.81</v>
      </c>
      <c r="R14" s="76">
        <v>8221.9599999999991</v>
      </c>
      <c r="S14" s="76">
        <v>8929.0400000000009</v>
      </c>
      <c r="T14" s="76">
        <v>9809.6200000000008</v>
      </c>
      <c r="U14" s="69">
        <v>2884.47</v>
      </c>
      <c r="V14" s="80"/>
    </row>
    <row r="15" spans="1:22" ht="14.4">
      <c r="A15" s="78">
        <v>2</v>
      </c>
      <c r="B15" s="77"/>
      <c r="C15" s="76">
        <v>2701.15</v>
      </c>
      <c r="D15" s="76">
        <v>2763.38</v>
      </c>
      <c r="E15" s="76">
        <v>2810.15</v>
      </c>
      <c r="F15" s="76">
        <v>2841.76</v>
      </c>
      <c r="G15" s="76">
        <v>2901.35</v>
      </c>
      <c r="H15" s="76">
        <v>2998.07</v>
      </c>
      <c r="I15" s="76">
        <v>3290.93</v>
      </c>
      <c r="J15" s="76">
        <v>3725.91</v>
      </c>
      <c r="K15" s="76">
        <v>3998.35</v>
      </c>
      <c r="L15" s="76">
        <v>4201.1899999999996</v>
      </c>
      <c r="M15" s="76">
        <v>5041.2299999999996</v>
      </c>
      <c r="N15" s="76">
        <v>6115.82</v>
      </c>
      <c r="O15" s="76">
        <v>6773.65</v>
      </c>
      <c r="P15" s="76">
        <v>7164.06</v>
      </c>
      <c r="Q15" s="76">
        <v>7794.52</v>
      </c>
      <c r="R15" s="76">
        <v>8468.25</v>
      </c>
      <c r="S15" s="76">
        <v>9211.43</v>
      </c>
      <c r="T15" s="76">
        <v>10120.31</v>
      </c>
      <c r="U15" s="69">
        <v>2998.07</v>
      </c>
      <c r="V15" s="80"/>
    </row>
    <row r="16" spans="1:22">
      <c r="A16" s="78">
        <v>3</v>
      </c>
      <c r="B16" s="77"/>
      <c r="C16" s="76">
        <v>2772.57</v>
      </c>
      <c r="D16" s="76">
        <v>2850.8</v>
      </c>
      <c r="E16" s="76">
        <v>2904.65</v>
      </c>
      <c r="F16" s="76">
        <v>2937.88</v>
      </c>
      <c r="G16" s="76">
        <v>3003.51</v>
      </c>
      <c r="H16" s="76">
        <v>3111.67</v>
      </c>
      <c r="I16" s="76">
        <v>3404.36</v>
      </c>
      <c r="J16" s="76">
        <v>3850.1</v>
      </c>
      <c r="K16" s="76">
        <v>4163.54</v>
      </c>
      <c r="L16" s="76">
        <v>4388.51</v>
      </c>
      <c r="M16" s="76">
        <v>5245.75</v>
      </c>
      <c r="N16" s="76">
        <v>6293.17</v>
      </c>
      <c r="O16" s="76">
        <v>6929.52</v>
      </c>
      <c r="P16" s="76">
        <v>7354.53</v>
      </c>
      <c r="Q16" s="76">
        <v>8013.22</v>
      </c>
      <c r="R16" s="76">
        <v>8714.5499999999993</v>
      </c>
      <c r="S16" s="76">
        <v>9493.82</v>
      </c>
      <c r="T16" s="76">
        <v>10431</v>
      </c>
      <c r="V16" s="79"/>
    </row>
    <row r="17" spans="1:22">
      <c r="A17" s="78">
        <v>4</v>
      </c>
      <c r="B17" s="77"/>
      <c r="C17" s="76">
        <v>2843.99</v>
      </c>
      <c r="D17" s="76">
        <v>2938.22</v>
      </c>
      <c r="E17" s="76">
        <v>2999.15</v>
      </c>
      <c r="F17" s="76">
        <v>3034</v>
      </c>
      <c r="G17" s="76">
        <v>3105.68</v>
      </c>
      <c r="H17" s="76">
        <v>3225.28</v>
      </c>
      <c r="I17" s="76">
        <v>3517.79</v>
      </c>
      <c r="J17" s="76">
        <v>3974.3</v>
      </c>
      <c r="K17" s="76">
        <v>4328.7299999999996</v>
      </c>
      <c r="L17" s="76">
        <v>4575.83</v>
      </c>
      <c r="M17" s="76">
        <v>5450.28</v>
      </c>
      <c r="N17" s="76">
        <v>6470.52</v>
      </c>
      <c r="O17" s="76">
        <v>7085.39</v>
      </c>
      <c r="P17" s="76">
        <v>7545</v>
      </c>
      <c r="Q17" s="76">
        <v>8231.93</v>
      </c>
      <c r="R17" s="76">
        <v>8960.84</v>
      </c>
      <c r="S17" s="76">
        <v>9776.2099999999991</v>
      </c>
      <c r="T17" s="76">
        <v>10741.69</v>
      </c>
      <c r="V17" s="79"/>
    </row>
    <row r="18" spans="1:22">
      <c r="A18" s="78">
        <v>5</v>
      </c>
      <c r="B18" s="77"/>
      <c r="C18" s="76"/>
      <c r="D18" s="76">
        <v>3025.63</v>
      </c>
      <c r="E18" s="76">
        <v>3093.65</v>
      </c>
      <c r="F18" s="76">
        <v>3130.12</v>
      </c>
      <c r="G18" s="76">
        <v>3207.84</v>
      </c>
      <c r="H18" s="76">
        <v>3338.88</v>
      </c>
      <c r="I18" s="76">
        <v>3631.22</v>
      </c>
      <c r="J18" s="76">
        <v>4098.5</v>
      </c>
      <c r="K18" s="76">
        <v>4493.92</v>
      </c>
      <c r="L18" s="76">
        <v>4763.1499999999996</v>
      </c>
      <c r="M18" s="76">
        <v>5654.81</v>
      </c>
      <c r="N18" s="76">
        <v>6647.87</v>
      </c>
      <c r="O18" s="76">
        <v>7241.26</v>
      </c>
      <c r="P18" s="76">
        <v>7735.47</v>
      </c>
      <c r="Q18" s="76">
        <v>8450.6299999999992</v>
      </c>
      <c r="R18" s="76">
        <v>9207.14</v>
      </c>
      <c r="S18" s="76">
        <v>10058.6</v>
      </c>
      <c r="T18" s="76">
        <v>11052.38</v>
      </c>
      <c r="V18" s="79"/>
    </row>
    <row r="19" spans="1:22">
      <c r="A19" s="78">
        <v>6</v>
      </c>
      <c r="B19" s="77"/>
      <c r="C19" s="76"/>
      <c r="D19" s="76">
        <v>3113.05</v>
      </c>
      <c r="E19" s="76">
        <v>3188.15</v>
      </c>
      <c r="F19" s="76">
        <v>3226.24</v>
      </c>
      <c r="G19" s="76">
        <v>3310</v>
      </c>
      <c r="H19" s="76">
        <v>3452.48</v>
      </c>
      <c r="I19" s="76">
        <v>3744.65</v>
      </c>
      <c r="J19" s="76">
        <v>4222.6899999999996</v>
      </c>
      <c r="K19" s="76">
        <v>4659.1099999999997</v>
      </c>
      <c r="L19" s="76">
        <v>4950.47</v>
      </c>
      <c r="M19" s="76">
        <v>5859.33</v>
      </c>
      <c r="N19" s="76">
        <v>6825.22</v>
      </c>
      <c r="O19" s="76">
        <v>7397.13</v>
      </c>
      <c r="P19" s="76">
        <v>7925.94</v>
      </c>
      <c r="Q19" s="76">
        <v>8669.34</v>
      </c>
      <c r="R19" s="76">
        <v>9453.43</v>
      </c>
      <c r="S19" s="76">
        <v>10340.99</v>
      </c>
      <c r="T19" s="76">
        <v>11363.08</v>
      </c>
      <c r="V19" s="79"/>
    </row>
    <row r="20" spans="1:22">
      <c r="A20" s="78">
        <v>7</v>
      </c>
      <c r="B20" s="77"/>
      <c r="C20" s="76"/>
      <c r="D20" s="76"/>
      <c r="E20" s="76">
        <v>3282.65</v>
      </c>
      <c r="F20" s="76">
        <v>3322.36</v>
      </c>
      <c r="G20" s="76">
        <v>3412.16</v>
      </c>
      <c r="H20" s="76">
        <v>3566.08</v>
      </c>
      <c r="I20" s="76">
        <v>3858.08</v>
      </c>
      <c r="J20" s="76">
        <v>4346.8900000000003</v>
      </c>
      <c r="K20" s="76">
        <v>4824.3</v>
      </c>
      <c r="L20" s="76">
        <v>5137.8</v>
      </c>
      <c r="M20" s="76">
        <v>6063.86</v>
      </c>
      <c r="N20" s="76">
        <v>7002.56</v>
      </c>
      <c r="O20" s="76">
        <v>7553</v>
      </c>
      <c r="P20" s="76">
        <v>8116.41</v>
      </c>
      <c r="Q20" s="76">
        <v>8888.0400000000009</v>
      </c>
      <c r="R20" s="76">
        <v>9699.73</v>
      </c>
      <c r="S20" s="76">
        <v>10623.38</v>
      </c>
      <c r="T20" s="76">
        <v>11673.77</v>
      </c>
    </row>
    <row r="21" spans="1:22">
      <c r="A21" s="78">
        <v>8</v>
      </c>
      <c r="B21" s="77"/>
      <c r="C21" s="76"/>
      <c r="D21" s="76"/>
      <c r="E21" s="76">
        <v>3377.16</v>
      </c>
      <c r="F21" s="76">
        <v>3418.49</v>
      </c>
      <c r="G21" s="76">
        <v>3514.32</v>
      </c>
      <c r="H21" s="76">
        <v>3679.68</v>
      </c>
      <c r="I21" s="76">
        <v>3971.5</v>
      </c>
      <c r="J21" s="76">
        <v>4471.09</v>
      </c>
      <c r="K21" s="76">
        <v>4989.4799999999996</v>
      </c>
      <c r="L21" s="76">
        <v>5325.12</v>
      </c>
      <c r="M21" s="76">
        <v>6268.39</v>
      </c>
      <c r="N21" s="76">
        <v>7179.91</v>
      </c>
      <c r="O21" s="76">
        <v>7708.86</v>
      </c>
      <c r="P21" s="76">
        <v>8306.8799999999992</v>
      </c>
      <c r="Q21" s="76">
        <v>9106.75</v>
      </c>
      <c r="R21" s="76">
        <v>9946.0300000000007</v>
      </c>
      <c r="S21" s="76">
        <v>10905.77</v>
      </c>
      <c r="T21" s="76">
        <v>11984.46</v>
      </c>
    </row>
    <row r="22" spans="1:22">
      <c r="A22" s="78">
        <v>9</v>
      </c>
      <c r="B22" s="77"/>
      <c r="C22" s="76"/>
      <c r="D22" s="76"/>
      <c r="E22" s="76"/>
      <c r="F22" s="76">
        <v>3514.61</v>
      </c>
      <c r="G22" s="76">
        <v>3616.48</v>
      </c>
      <c r="H22" s="76">
        <v>3793.29</v>
      </c>
      <c r="I22" s="76">
        <v>4084.93</v>
      </c>
      <c r="J22" s="76">
        <v>4595.29</v>
      </c>
      <c r="K22" s="76">
        <v>5154.67</v>
      </c>
      <c r="L22" s="76">
        <v>5512.44</v>
      </c>
      <c r="M22" s="76">
        <v>6472.91</v>
      </c>
      <c r="N22" s="76">
        <v>7357.26</v>
      </c>
      <c r="O22" s="76">
        <v>7864.73</v>
      </c>
      <c r="P22" s="76">
        <v>8497.35</v>
      </c>
      <c r="Q22" s="76">
        <v>9325.4500000000007</v>
      </c>
      <c r="R22" s="76">
        <v>10192.32</v>
      </c>
      <c r="S22" s="76">
        <v>11188.16</v>
      </c>
      <c r="T22" s="76">
        <v>12295.15</v>
      </c>
    </row>
    <row r="23" spans="1:22">
      <c r="A23" s="78">
        <v>10</v>
      </c>
      <c r="B23" s="77"/>
      <c r="C23" s="76"/>
      <c r="D23" s="76"/>
      <c r="E23" s="76"/>
      <c r="F23" s="76"/>
      <c r="G23" s="76"/>
      <c r="H23" s="76"/>
      <c r="I23" s="76"/>
      <c r="J23" s="76"/>
      <c r="K23" s="76"/>
      <c r="L23" s="76">
        <v>5699.76</v>
      </c>
      <c r="M23" s="76">
        <v>6677.44</v>
      </c>
      <c r="N23" s="76">
        <v>7534.61</v>
      </c>
      <c r="O23" s="76">
        <v>8020.6</v>
      </c>
      <c r="P23" s="76">
        <v>8687.82</v>
      </c>
      <c r="Q23" s="76">
        <v>9544.16</v>
      </c>
      <c r="R23" s="76">
        <v>10438.620000000001</v>
      </c>
      <c r="S23" s="76">
        <v>11470.55</v>
      </c>
      <c r="T23" s="76">
        <v>12605.84</v>
      </c>
    </row>
    <row r="24" spans="1:22">
      <c r="A24" s="78">
        <v>11</v>
      </c>
      <c r="B24" s="77"/>
      <c r="F24" s="69"/>
      <c r="H24" s="69"/>
      <c r="J24" s="69"/>
      <c r="L24" s="69"/>
      <c r="M24" s="69"/>
      <c r="N24" s="69"/>
      <c r="Q24" s="69"/>
    </row>
    <row r="25" spans="1:22">
      <c r="A25" s="78">
        <v>12</v>
      </c>
      <c r="B25" s="77"/>
    </row>
    <row r="44" spans="17:17">
      <c r="Q44" s="49" t="s">
        <v>40</v>
      </c>
    </row>
  </sheetData>
  <sheetProtection algorithmName="SHA-512" hashValue="8QKzv3z8dFD2ay+5zLIucrSJ/1tjBdXOwSSnQtTe22idb+2iPAFAbNqskK93rH/PB3bVtNSNuhcmGPwwzsIMJA==" saltValue="YVV4dd+bwCQTM2TwIrwlGA==" spinCount="100000" sheet="1" objects="1" scenarios="1"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G4" sqref="G4"/>
    </sheetView>
  </sheetViews>
  <sheetFormatPr defaultColWidth="8.6640625" defaultRowHeight="13.8"/>
  <cols>
    <col min="1" max="1" width="47.33203125" style="2" bestFit="1" customWidth="1"/>
    <col min="2" max="2" width="7.33203125" style="2" customWidth="1"/>
    <col min="3" max="3" width="8.6640625" style="2"/>
    <col min="4" max="4" width="2.33203125" style="2" customWidth="1"/>
    <col min="5" max="5" width="23.6640625" style="3" bestFit="1" customWidth="1"/>
    <col min="6" max="6" width="14.33203125" style="3" bestFit="1" customWidth="1"/>
    <col min="7" max="7" width="15.44140625" style="3" bestFit="1" customWidth="1"/>
    <col min="8" max="8" width="10.44140625" style="3" bestFit="1" customWidth="1"/>
    <col min="9" max="10" width="8.6640625" style="2"/>
    <col min="11" max="11" width="12.44140625" style="2" bestFit="1" customWidth="1"/>
    <col min="12" max="12" width="9.109375" style="2" bestFit="1" customWidth="1"/>
    <col min="13" max="16384" width="8.6640625" style="2"/>
  </cols>
  <sheetData>
    <row r="1" spans="1:10">
      <c r="A1" s="2" t="s">
        <v>4</v>
      </c>
      <c r="C1" s="2" t="s">
        <v>4</v>
      </c>
    </row>
    <row r="2" spans="1:10">
      <c r="A2" s="2" t="s">
        <v>41</v>
      </c>
      <c r="C2" s="5" t="s">
        <v>42</v>
      </c>
      <c r="E2" s="6" t="s">
        <v>43</v>
      </c>
      <c r="F2" s="7" t="s">
        <v>44</v>
      </c>
      <c r="G2" s="43" t="s">
        <v>45</v>
      </c>
      <c r="H2" s="8" t="s">
        <v>46</v>
      </c>
      <c r="J2" s="2" t="s">
        <v>47</v>
      </c>
    </row>
    <row r="3" spans="1:10">
      <c r="A3" s="2" t="s">
        <v>48</v>
      </c>
      <c r="C3" s="9" t="s">
        <v>49</v>
      </c>
      <c r="E3" s="1">
        <v>1</v>
      </c>
      <c r="F3" s="37">
        <v>1</v>
      </c>
      <c r="G3" s="38" t="s">
        <v>37</v>
      </c>
      <c r="H3" s="10">
        <v>1</v>
      </c>
    </row>
    <row r="4" spans="1:10">
      <c r="A4" s="74" t="s">
        <v>50</v>
      </c>
      <c r="E4" s="1">
        <v>2</v>
      </c>
      <c r="F4" s="37">
        <v>2</v>
      </c>
      <c r="G4" s="38" t="s">
        <v>38</v>
      </c>
      <c r="H4" s="10">
        <v>2</v>
      </c>
    </row>
    <row r="5" spans="1:10">
      <c r="A5" s="74" t="s">
        <v>51</v>
      </c>
      <c r="E5" s="1">
        <v>3</v>
      </c>
      <c r="F5" s="37">
        <v>3</v>
      </c>
      <c r="G5" s="81" t="s">
        <v>96</v>
      </c>
      <c r="H5" s="10">
        <v>3</v>
      </c>
    </row>
    <row r="6" spans="1:10">
      <c r="A6" s="74" t="s">
        <v>52</v>
      </c>
      <c r="E6" s="1">
        <v>4</v>
      </c>
      <c r="F6" s="37">
        <v>4</v>
      </c>
      <c r="G6" s="38">
        <v>0</v>
      </c>
      <c r="H6" s="10">
        <v>4</v>
      </c>
    </row>
    <row r="7" spans="1:10">
      <c r="A7" s="2" t="s">
        <v>53</v>
      </c>
      <c r="E7" s="1">
        <v>5</v>
      </c>
      <c r="F7" s="37">
        <v>5</v>
      </c>
      <c r="G7" s="38">
        <v>1</v>
      </c>
      <c r="H7" s="10">
        <v>5</v>
      </c>
    </row>
    <row r="8" spans="1:10" ht="13.2" customHeight="1">
      <c r="A8" s="2" t="s">
        <v>54</v>
      </c>
      <c r="E8" s="1">
        <v>6</v>
      </c>
      <c r="F8" s="37">
        <v>6</v>
      </c>
      <c r="G8" s="38">
        <v>2</v>
      </c>
      <c r="H8" s="10">
        <v>6</v>
      </c>
    </row>
    <row r="9" spans="1:10" ht="15.6" customHeight="1">
      <c r="A9" s="75" t="s">
        <v>55</v>
      </c>
      <c r="E9" s="1">
        <v>7</v>
      </c>
      <c r="F9" s="37">
        <v>7</v>
      </c>
      <c r="G9" s="38">
        <v>3</v>
      </c>
      <c r="H9" s="10">
        <v>7</v>
      </c>
    </row>
    <row r="10" spans="1:10">
      <c r="E10" s="1">
        <v>8</v>
      </c>
      <c r="F10" s="37">
        <v>8</v>
      </c>
      <c r="G10" s="38">
        <v>4</v>
      </c>
      <c r="H10" s="10">
        <v>8</v>
      </c>
    </row>
    <row r="11" spans="1:10" ht="14.4">
      <c r="A11" s="29"/>
      <c r="E11" s="1">
        <v>9</v>
      </c>
      <c r="F11" s="37">
        <v>9</v>
      </c>
      <c r="G11" s="38">
        <v>5</v>
      </c>
      <c r="H11" s="10">
        <v>9</v>
      </c>
    </row>
    <row r="12" spans="1:10">
      <c r="A12" s="30" t="s">
        <v>56</v>
      </c>
      <c r="B12" s="33">
        <v>36</v>
      </c>
      <c r="E12" s="1">
        <v>10</v>
      </c>
      <c r="F12" s="37">
        <v>10</v>
      </c>
      <c r="G12" s="38">
        <v>6</v>
      </c>
      <c r="H12" s="10">
        <v>10</v>
      </c>
    </row>
    <row r="13" spans="1:10">
      <c r="A13" s="31" t="s">
        <v>57</v>
      </c>
      <c r="B13" s="34">
        <v>38</v>
      </c>
      <c r="E13" s="13">
        <v>11</v>
      </c>
      <c r="F13" s="37">
        <v>11</v>
      </c>
      <c r="G13" s="38">
        <v>7</v>
      </c>
      <c r="H13" s="10">
        <v>11</v>
      </c>
    </row>
    <row r="14" spans="1:10">
      <c r="A14" s="32" t="s">
        <v>19</v>
      </c>
      <c r="B14" s="35">
        <v>40</v>
      </c>
      <c r="E14" s="1">
        <v>12</v>
      </c>
      <c r="F14" s="37">
        <v>12</v>
      </c>
      <c r="G14" s="38">
        <v>8</v>
      </c>
      <c r="H14" s="10">
        <v>12</v>
      </c>
    </row>
    <row r="15" spans="1:10">
      <c r="E15" s="1">
        <v>13</v>
      </c>
      <c r="F15" s="37">
        <v>13</v>
      </c>
      <c r="G15" s="38">
        <v>9</v>
      </c>
      <c r="H15" s="10">
        <v>13</v>
      </c>
    </row>
    <row r="16" spans="1:10">
      <c r="A16" s="5">
        <v>1</v>
      </c>
      <c r="E16" s="1">
        <v>14</v>
      </c>
      <c r="F16" s="37">
        <v>14</v>
      </c>
      <c r="G16" s="38">
        <v>10</v>
      </c>
      <c r="H16" s="10">
        <v>14</v>
      </c>
    </row>
    <row r="17" spans="1:8">
      <c r="A17" s="36">
        <v>2</v>
      </c>
      <c r="E17" s="1">
        <v>15</v>
      </c>
      <c r="F17" s="37">
        <v>15</v>
      </c>
      <c r="G17" s="38">
        <v>11</v>
      </c>
      <c r="H17" s="10">
        <v>15</v>
      </c>
    </row>
    <row r="18" spans="1:8">
      <c r="A18" s="36">
        <v>3</v>
      </c>
      <c r="E18" s="1">
        <v>16</v>
      </c>
      <c r="F18" s="37">
        <v>16</v>
      </c>
      <c r="G18" s="38">
        <v>12</v>
      </c>
      <c r="H18" s="10">
        <v>16</v>
      </c>
    </row>
    <row r="19" spans="1:8">
      <c r="A19" s="36">
        <v>4</v>
      </c>
      <c r="E19" s="1">
        <v>17</v>
      </c>
      <c r="F19" s="37">
        <v>17</v>
      </c>
      <c r="G19" s="38"/>
      <c r="H19" s="10"/>
    </row>
    <row r="20" spans="1:8">
      <c r="A20" s="9">
        <v>5</v>
      </c>
      <c r="E20" s="1">
        <v>18</v>
      </c>
      <c r="F20" s="37">
        <v>18</v>
      </c>
      <c r="G20" s="38"/>
      <c r="H20" s="10"/>
    </row>
    <row r="21" spans="1:8">
      <c r="E21" s="41" t="s">
        <v>58</v>
      </c>
      <c r="F21" s="39">
        <v>19</v>
      </c>
      <c r="G21" s="40">
        <v>0</v>
      </c>
      <c r="H21" s="14">
        <v>4</v>
      </c>
    </row>
    <row r="22" spans="1:8">
      <c r="E22" s="41" t="s">
        <v>58</v>
      </c>
      <c r="F22" s="39">
        <v>19</v>
      </c>
      <c r="G22" s="40">
        <v>1</v>
      </c>
      <c r="H22" s="14">
        <v>5</v>
      </c>
    </row>
    <row r="23" spans="1:8">
      <c r="E23" s="42" t="s">
        <v>58</v>
      </c>
      <c r="F23" s="15">
        <v>19</v>
      </c>
      <c r="G23" s="16">
        <v>2</v>
      </c>
      <c r="H23" s="17">
        <v>6</v>
      </c>
    </row>
    <row r="26" spans="1:8">
      <c r="A26" s="4" t="s">
        <v>4</v>
      </c>
      <c r="H26" s="2"/>
    </row>
    <row r="27" spans="1:8">
      <c r="A27" s="11" t="s">
        <v>59</v>
      </c>
      <c r="H27" s="2"/>
    </row>
    <row r="28" spans="1:8">
      <c r="A28" s="11" t="s">
        <v>60</v>
      </c>
      <c r="H28" s="2"/>
    </row>
    <row r="29" spans="1:8">
      <c r="A29" s="11" t="s">
        <v>61</v>
      </c>
      <c r="H29" s="2"/>
    </row>
    <row r="30" spans="1:8">
      <c r="A30" s="11" t="s">
        <v>62</v>
      </c>
      <c r="H30" s="2"/>
    </row>
    <row r="31" spans="1:8">
      <c r="A31" s="11" t="s">
        <v>63</v>
      </c>
      <c r="H31" s="2"/>
    </row>
    <row r="32" spans="1:8">
      <c r="A32" s="11" t="s">
        <v>64</v>
      </c>
      <c r="H32" s="2"/>
    </row>
    <row r="33" spans="1:8">
      <c r="A33" s="11" t="s">
        <v>65</v>
      </c>
      <c r="H33" s="2"/>
    </row>
    <row r="34" spans="1:8">
      <c r="A34" s="11" t="s">
        <v>66</v>
      </c>
      <c r="H34" s="2"/>
    </row>
    <row r="35" spans="1:8">
      <c r="A35" s="11" t="s">
        <v>67</v>
      </c>
      <c r="H35" s="2"/>
    </row>
    <row r="36" spans="1:8">
      <c r="A36" s="12" t="s">
        <v>68</v>
      </c>
    </row>
    <row r="37" spans="1:8">
      <c r="A37" s="2" t="s">
        <v>69</v>
      </c>
    </row>
    <row r="38" spans="1:8">
      <c r="A38" s="2" t="s">
        <v>70</v>
      </c>
    </row>
    <row r="39" spans="1:8">
      <c r="A39" s="2" t="s">
        <v>71</v>
      </c>
    </row>
    <row r="40" spans="1:8">
      <c r="A40" s="67" t="s">
        <v>72</v>
      </c>
    </row>
    <row r="42" spans="1:8">
      <c r="A42" s="47" t="s">
        <v>73</v>
      </c>
      <c r="B42" s="44">
        <v>990061</v>
      </c>
    </row>
    <row r="43" spans="1:8">
      <c r="A43" s="48" t="s">
        <v>74</v>
      </c>
      <c r="B43" s="44">
        <v>300403</v>
      </c>
    </row>
    <row r="44" spans="1:8">
      <c r="A44" s="45" t="s">
        <v>75</v>
      </c>
      <c r="B44" s="44">
        <v>24000</v>
      </c>
    </row>
    <row r="45" spans="1:8">
      <c r="A45" s="45" t="s">
        <v>76</v>
      </c>
      <c r="B45" s="44">
        <v>400100</v>
      </c>
    </row>
    <row r="46" spans="1:8">
      <c r="A46" s="45" t="s">
        <v>77</v>
      </c>
      <c r="B46" s="44">
        <v>100100</v>
      </c>
    </row>
    <row r="47" spans="1:8">
      <c r="A47" s="45" t="s">
        <v>78</v>
      </c>
      <c r="B47" s="44">
        <v>300100</v>
      </c>
    </row>
    <row r="48" spans="1:8">
      <c r="A48" s="45" t="s">
        <v>79</v>
      </c>
      <c r="B48" s="44">
        <v>300300</v>
      </c>
    </row>
    <row r="49" spans="1:2">
      <c r="A49" s="45" t="s">
        <v>80</v>
      </c>
      <c r="B49" s="44">
        <v>300400</v>
      </c>
    </row>
    <row r="50" spans="1:2">
      <c r="A50" s="45" t="s">
        <v>81</v>
      </c>
      <c r="B50" s="44">
        <v>300600</v>
      </c>
    </row>
    <row r="51" spans="1:2">
      <c r="A51" s="45" t="s">
        <v>82</v>
      </c>
      <c r="B51" s="44">
        <v>200200</v>
      </c>
    </row>
    <row r="52" spans="1:2">
      <c r="A52" s="45" t="s">
        <v>83</v>
      </c>
      <c r="B52" s="44">
        <v>200101</v>
      </c>
    </row>
    <row r="53" spans="1:2">
      <c r="A53" s="45" t="s">
        <v>84</v>
      </c>
      <c r="B53" s="44">
        <v>200100</v>
      </c>
    </row>
    <row r="54" spans="1:2">
      <c r="A54" s="45" t="s">
        <v>85</v>
      </c>
      <c r="B54" s="44">
        <v>200301</v>
      </c>
    </row>
    <row r="55" spans="1:2">
      <c r="A55" s="45" t="s">
        <v>86</v>
      </c>
      <c r="B55" s="44">
        <v>200302</v>
      </c>
    </row>
    <row r="56" spans="1:2">
      <c r="A56" s="45" t="s">
        <v>87</v>
      </c>
      <c r="B56" s="44">
        <v>200300</v>
      </c>
    </row>
    <row r="57" spans="1:2">
      <c r="A57" s="45" t="s">
        <v>88</v>
      </c>
      <c r="B57" s="44">
        <v>200400</v>
      </c>
    </row>
    <row r="58" spans="1:2">
      <c r="A58" s="45" t="s">
        <v>89</v>
      </c>
      <c r="B58" s="44">
        <v>200500</v>
      </c>
    </row>
    <row r="59" spans="1:2">
      <c r="A59" s="45" t="s">
        <v>90</v>
      </c>
      <c r="B59" s="44">
        <v>200501</v>
      </c>
    </row>
    <row r="60" spans="1:2">
      <c r="A60" s="45" t="s">
        <v>91</v>
      </c>
      <c r="B60" s="44">
        <v>200600</v>
      </c>
    </row>
    <row r="61" spans="1:2">
      <c r="A61" s="46" t="s">
        <v>92</v>
      </c>
      <c r="B61" s="44">
        <v>200700</v>
      </c>
    </row>
  </sheetData>
  <sheetProtection algorithmName="SHA-512" hashValue="9JZg8XaQyyOChyocq7/xNostkDoFy7Z+sEcVm3tFlTS/227bM98AUPUb/AqKWDG7PZtPbOr6Lv0mySr6Dq8CtQ==" saltValue="73q3HyOFIfkdn6lxWR9trA==" spinCount="100000" sheet="1" objects="1" scenarios="1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3CCF-55F0-4357-AD0B-B44DAA117EF1}">
  <dimension ref="A1:F198"/>
  <sheetViews>
    <sheetView topLeftCell="A179" workbookViewId="0">
      <selection activeCell="B199" sqref="B199"/>
    </sheetView>
  </sheetViews>
  <sheetFormatPr defaultColWidth="8.6640625" defaultRowHeight="13.2"/>
  <cols>
    <col min="1" max="2" width="9.6640625" customWidth="1"/>
    <col min="4" max="4" width="22.44140625" bestFit="1" customWidth="1"/>
  </cols>
  <sheetData>
    <row r="1" spans="1:6">
      <c r="A1" s="49" t="s">
        <v>93</v>
      </c>
      <c r="B1" s="49" t="s">
        <v>94</v>
      </c>
      <c r="D1" t="str" cm="1">
        <f t="array" ref="D1:D20">_xlfn.UNIQUE(_xlfn._xlws.FILTER(Lijstje[B_keuze],Lijstje[B_keuze]&lt;&gt;""))</f>
        <v>schaal</v>
      </c>
      <c r="E1" cm="1">
        <f t="array" ref="E1:E13">_xlfn._xlws.SORT(_xlfn.UNIQUE(_xlfn._xlws.FILTER(Lijstje[C_keuze],Lijstje[C_keuze]&lt;&gt;"")))</f>
        <v>0</v>
      </c>
      <c r="F1" t="str" cm="1">
        <f t="array" ref="F1">_xlfn.UNIQUE(_xlfn._xlws.FILTER(Lijstje[C_keuze],Lijstje[B_keuze]='Aanmeldingsformulier HvA Jobser'!$C$18))</f>
        <v>trede</v>
      </c>
    </row>
    <row r="2" spans="1:6">
      <c r="A2" s="49" t="s">
        <v>43</v>
      </c>
      <c r="B2" s="49" t="s">
        <v>45</v>
      </c>
      <c r="D2" s="50" t="str">
        <v>SA</v>
      </c>
      <c r="E2" s="50">
        <v>1</v>
      </c>
    </row>
    <row r="3" spans="1:6">
      <c r="A3" s="49" t="s">
        <v>58</v>
      </c>
      <c r="B3" s="49">
        <v>0</v>
      </c>
      <c r="D3" s="50">
        <v>1</v>
      </c>
      <c r="E3" s="50">
        <v>2</v>
      </c>
    </row>
    <row r="4" spans="1:6">
      <c r="A4" s="49" t="s">
        <v>58</v>
      </c>
      <c r="B4" s="49">
        <v>1</v>
      </c>
      <c r="D4" s="50">
        <v>2</v>
      </c>
      <c r="E4" s="50">
        <v>3</v>
      </c>
    </row>
    <row r="5" spans="1:6">
      <c r="A5" s="49" t="s">
        <v>58</v>
      </c>
      <c r="B5" s="49">
        <v>2</v>
      </c>
      <c r="D5" s="50">
        <v>3</v>
      </c>
      <c r="E5" s="50">
        <v>4</v>
      </c>
    </row>
    <row r="6" spans="1:6">
      <c r="A6" s="50">
        <v>1</v>
      </c>
      <c r="B6" s="50">
        <v>0</v>
      </c>
      <c r="D6" s="50">
        <v>4</v>
      </c>
      <c r="E6" s="50">
        <v>5</v>
      </c>
    </row>
    <row r="7" spans="1:6">
      <c r="A7" s="50">
        <v>1</v>
      </c>
      <c r="B7" s="50">
        <v>1</v>
      </c>
      <c r="D7" s="50">
        <v>5</v>
      </c>
      <c r="E7" s="50">
        <v>6</v>
      </c>
    </row>
    <row r="8" spans="1:6">
      <c r="A8" s="50">
        <v>1</v>
      </c>
      <c r="B8" s="50">
        <v>2</v>
      </c>
      <c r="D8" s="50">
        <v>6</v>
      </c>
      <c r="E8" s="50">
        <v>7</v>
      </c>
    </row>
    <row r="9" spans="1:6">
      <c r="A9" s="50">
        <v>1</v>
      </c>
      <c r="B9" s="50">
        <v>3</v>
      </c>
      <c r="D9" s="50">
        <v>7</v>
      </c>
      <c r="E9" s="50">
        <v>8</v>
      </c>
    </row>
    <row r="10" spans="1:6">
      <c r="A10" s="50">
        <v>1</v>
      </c>
      <c r="B10" s="50">
        <v>4</v>
      </c>
      <c r="D10" s="50">
        <v>8</v>
      </c>
      <c r="E10" s="50">
        <v>9</v>
      </c>
    </row>
    <row r="11" spans="1:6">
      <c r="A11" s="50">
        <v>2</v>
      </c>
      <c r="B11" s="50">
        <v>0</v>
      </c>
      <c r="D11" s="50">
        <v>9</v>
      </c>
      <c r="E11" s="50">
        <v>10</v>
      </c>
    </row>
    <row r="12" spans="1:6">
      <c r="A12" s="50">
        <v>2</v>
      </c>
      <c r="B12" s="50">
        <v>1</v>
      </c>
      <c r="D12" s="50">
        <v>10</v>
      </c>
      <c r="E12" s="50" t="str">
        <v>A</v>
      </c>
    </row>
    <row r="13" spans="1:6">
      <c r="A13" s="50">
        <v>2</v>
      </c>
      <c r="B13" s="50">
        <v>2</v>
      </c>
      <c r="D13" s="50">
        <v>11</v>
      </c>
      <c r="E13" s="50" t="str">
        <v>trede</v>
      </c>
    </row>
    <row r="14" spans="1:6">
      <c r="A14" s="50">
        <v>2</v>
      </c>
      <c r="B14" s="50">
        <v>3</v>
      </c>
      <c r="D14" s="50">
        <v>12</v>
      </c>
      <c r="E14" s="50"/>
    </row>
    <row r="15" spans="1:6">
      <c r="A15" s="50">
        <v>2</v>
      </c>
      <c r="B15" s="50">
        <v>4</v>
      </c>
      <c r="D15" s="50">
        <v>13</v>
      </c>
      <c r="E15" s="50"/>
    </row>
    <row r="16" spans="1:6">
      <c r="A16" s="50">
        <v>2</v>
      </c>
      <c r="B16" s="50">
        <v>5</v>
      </c>
      <c r="D16" s="50">
        <v>14</v>
      </c>
      <c r="E16" s="50"/>
    </row>
    <row r="17" spans="1:5">
      <c r="A17" s="50">
        <v>2</v>
      </c>
      <c r="B17" s="50">
        <v>6</v>
      </c>
      <c r="D17" s="50">
        <v>15</v>
      </c>
      <c r="E17" s="50"/>
    </row>
    <row r="18" spans="1:5">
      <c r="A18" s="50">
        <v>3</v>
      </c>
      <c r="B18" s="50">
        <v>0</v>
      </c>
      <c r="D18" s="50">
        <v>16</v>
      </c>
      <c r="E18" s="50"/>
    </row>
    <row r="19" spans="1:5">
      <c r="A19" s="50">
        <v>3</v>
      </c>
      <c r="B19" s="50">
        <v>1</v>
      </c>
      <c r="D19" s="50">
        <v>17</v>
      </c>
      <c r="E19" s="50"/>
    </row>
    <row r="20" spans="1:5">
      <c r="A20" s="50">
        <v>3</v>
      </c>
      <c r="B20" s="50">
        <v>2</v>
      </c>
      <c r="D20" s="50">
        <v>18</v>
      </c>
      <c r="E20" s="50"/>
    </row>
    <row r="21" spans="1:5">
      <c r="A21" s="50">
        <v>3</v>
      </c>
      <c r="B21" s="50">
        <v>3</v>
      </c>
      <c r="D21" s="50"/>
      <c r="E21" s="50"/>
    </row>
    <row r="22" spans="1:5">
      <c r="A22" s="50">
        <v>3</v>
      </c>
      <c r="B22" s="50">
        <v>4</v>
      </c>
    </row>
    <row r="23" spans="1:5">
      <c r="A23" s="50">
        <v>3</v>
      </c>
      <c r="B23" s="50">
        <v>5</v>
      </c>
    </row>
    <row r="24" spans="1:5">
      <c r="A24" s="50">
        <v>3</v>
      </c>
      <c r="B24" s="50">
        <v>6</v>
      </c>
    </row>
    <row r="25" spans="1:5">
      <c r="A25" s="50">
        <v>3</v>
      </c>
      <c r="B25" s="50">
        <v>7</v>
      </c>
    </row>
    <row r="26" spans="1:5">
      <c r="A26" s="50">
        <v>3</v>
      </c>
      <c r="B26" s="50">
        <v>8</v>
      </c>
    </row>
    <row r="27" spans="1:5">
      <c r="A27" s="50">
        <v>4</v>
      </c>
      <c r="B27" s="50">
        <v>0</v>
      </c>
    </row>
    <row r="28" spans="1:5">
      <c r="A28" s="50">
        <v>4</v>
      </c>
      <c r="B28" s="50">
        <v>1</v>
      </c>
    </row>
    <row r="29" spans="1:5">
      <c r="A29" s="50">
        <v>4</v>
      </c>
      <c r="B29" s="50">
        <v>2</v>
      </c>
    </row>
    <row r="30" spans="1:5">
      <c r="A30" s="50">
        <v>4</v>
      </c>
      <c r="B30" s="50">
        <v>3</v>
      </c>
    </row>
    <row r="31" spans="1:5">
      <c r="A31" s="50">
        <v>4</v>
      </c>
      <c r="B31" s="50">
        <v>4</v>
      </c>
    </row>
    <row r="32" spans="1:5">
      <c r="A32" s="50">
        <v>4</v>
      </c>
      <c r="B32" s="50">
        <v>5</v>
      </c>
    </row>
    <row r="33" spans="1:2">
      <c r="A33" s="50">
        <v>4</v>
      </c>
      <c r="B33" s="50">
        <v>6</v>
      </c>
    </row>
    <row r="34" spans="1:2">
      <c r="A34" s="50">
        <v>4</v>
      </c>
      <c r="B34" s="50">
        <v>7</v>
      </c>
    </row>
    <row r="35" spans="1:2">
      <c r="A35" s="50">
        <v>4</v>
      </c>
      <c r="B35" s="50">
        <v>8</v>
      </c>
    </row>
    <row r="36" spans="1:2">
      <c r="A36" s="50">
        <v>4</v>
      </c>
      <c r="B36" s="50">
        <v>9</v>
      </c>
    </row>
    <row r="37" spans="1:2">
      <c r="A37" s="50">
        <v>5</v>
      </c>
      <c r="B37" s="50">
        <v>0</v>
      </c>
    </row>
    <row r="38" spans="1:2">
      <c r="A38" s="50">
        <v>5</v>
      </c>
      <c r="B38" s="50">
        <v>1</v>
      </c>
    </row>
    <row r="39" spans="1:2">
      <c r="A39" s="50">
        <v>5</v>
      </c>
      <c r="B39" s="50">
        <v>2</v>
      </c>
    </row>
    <row r="40" spans="1:2">
      <c r="A40" s="50">
        <v>5</v>
      </c>
      <c r="B40" s="50">
        <v>3</v>
      </c>
    </row>
    <row r="41" spans="1:2">
      <c r="A41" s="50">
        <v>5</v>
      </c>
      <c r="B41" s="50">
        <v>4</v>
      </c>
    </row>
    <row r="42" spans="1:2">
      <c r="A42" s="50">
        <v>5</v>
      </c>
      <c r="B42" s="50">
        <v>5</v>
      </c>
    </row>
    <row r="43" spans="1:2">
      <c r="A43" s="50">
        <v>5</v>
      </c>
      <c r="B43" s="50">
        <v>6</v>
      </c>
    </row>
    <row r="44" spans="1:2">
      <c r="A44" s="50">
        <v>5</v>
      </c>
      <c r="B44" s="50">
        <v>7</v>
      </c>
    </row>
    <row r="45" spans="1:2">
      <c r="A45" s="50">
        <v>5</v>
      </c>
      <c r="B45" s="50">
        <v>8</v>
      </c>
    </row>
    <row r="46" spans="1:2">
      <c r="A46" s="50">
        <v>5</v>
      </c>
      <c r="B46" s="50">
        <v>9</v>
      </c>
    </row>
    <row r="47" spans="1:2">
      <c r="A47" s="50">
        <v>6</v>
      </c>
      <c r="B47" s="51" t="s">
        <v>96</v>
      </c>
    </row>
    <row r="48" spans="1:2">
      <c r="A48" s="50">
        <v>6</v>
      </c>
      <c r="B48" s="50">
        <v>0</v>
      </c>
    </row>
    <row r="49" spans="1:2">
      <c r="A49" s="50">
        <v>6</v>
      </c>
      <c r="B49" s="50">
        <v>1</v>
      </c>
    </row>
    <row r="50" spans="1:2">
      <c r="A50" s="50">
        <v>6</v>
      </c>
      <c r="B50" s="50">
        <v>2</v>
      </c>
    </row>
    <row r="51" spans="1:2">
      <c r="A51" s="50">
        <v>6</v>
      </c>
      <c r="B51" s="50">
        <v>3</v>
      </c>
    </row>
    <row r="52" spans="1:2">
      <c r="A52" s="50">
        <v>6</v>
      </c>
      <c r="B52" s="50">
        <v>4</v>
      </c>
    </row>
    <row r="53" spans="1:2">
      <c r="A53" s="50">
        <v>6</v>
      </c>
      <c r="B53" s="50">
        <v>5</v>
      </c>
    </row>
    <row r="54" spans="1:2">
      <c r="A54" s="50">
        <v>6</v>
      </c>
      <c r="B54" s="50">
        <v>6</v>
      </c>
    </row>
    <row r="55" spans="1:2">
      <c r="A55" s="50">
        <v>6</v>
      </c>
      <c r="B55" s="50">
        <v>7</v>
      </c>
    </row>
    <row r="56" spans="1:2">
      <c r="A56" s="50">
        <v>6</v>
      </c>
      <c r="B56" s="50">
        <v>8</v>
      </c>
    </row>
    <row r="57" spans="1:2">
      <c r="A57" s="50">
        <v>6</v>
      </c>
      <c r="B57" s="50">
        <v>9</v>
      </c>
    </row>
    <row r="58" spans="1:2">
      <c r="A58" s="50">
        <v>7</v>
      </c>
      <c r="B58" s="51" t="s">
        <v>96</v>
      </c>
    </row>
    <row r="59" spans="1:2">
      <c r="A59" s="50">
        <v>7</v>
      </c>
      <c r="B59" s="50">
        <v>0</v>
      </c>
    </row>
    <row r="60" spans="1:2">
      <c r="A60" s="50">
        <v>7</v>
      </c>
      <c r="B60" s="50">
        <v>1</v>
      </c>
    </row>
    <row r="61" spans="1:2">
      <c r="A61" s="50">
        <v>7</v>
      </c>
      <c r="B61" s="50">
        <v>2</v>
      </c>
    </row>
    <row r="62" spans="1:2">
      <c r="A62" s="50">
        <v>7</v>
      </c>
      <c r="B62" s="50">
        <v>3</v>
      </c>
    </row>
    <row r="63" spans="1:2">
      <c r="A63" s="50">
        <v>7</v>
      </c>
      <c r="B63" s="50">
        <v>4</v>
      </c>
    </row>
    <row r="64" spans="1:2">
      <c r="A64" s="50">
        <v>7</v>
      </c>
      <c r="B64" s="50">
        <v>5</v>
      </c>
    </row>
    <row r="65" spans="1:2">
      <c r="A65" s="50">
        <v>7</v>
      </c>
      <c r="B65" s="50">
        <v>6</v>
      </c>
    </row>
    <row r="66" spans="1:2">
      <c r="A66" s="50">
        <v>7</v>
      </c>
      <c r="B66" s="50">
        <v>7</v>
      </c>
    </row>
    <row r="67" spans="1:2">
      <c r="A67" s="50">
        <v>7</v>
      </c>
      <c r="B67" s="50">
        <v>8</v>
      </c>
    </row>
    <row r="68" spans="1:2">
      <c r="A68" s="50">
        <v>7</v>
      </c>
      <c r="B68" s="50">
        <v>9</v>
      </c>
    </row>
    <row r="69" spans="1:2">
      <c r="A69" s="50">
        <v>8</v>
      </c>
      <c r="B69" s="51" t="s">
        <v>96</v>
      </c>
    </row>
    <row r="70" spans="1:2">
      <c r="A70" s="50">
        <v>8</v>
      </c>
      <c r="B70" s="50">
        <v>0</v>
      </c>
    </row>
    <row r="71" spans="1:2">
      <c r="A71" s="50">
        <v>8</v>
      </c>
      <c r="B71" s="50">
        <v>1</v>
      </c>
    </row>
    <row r="72" spans="1:2">
      <c r="A72" s="50">
        <v>8</v>
      </c>
      <c r="B72" s="50">
        <v>2</v>
      </c>
    </row>
    <row r="73" spans="1:2">
      <c r="A73" s="50">
        <v>8</v>
      </c>
      <c r="B73" s="50">
        <v>3</v>
      </c>
    </row>
    <row r="74" spans="1:2">
      <c r="A74" s="50">
        <v>8</v>
      </c>
      <c r="B74" s="50">
        <v>4</v>
      </c>
    </row>
    <row r="75" spans="1:2">
      <c r="A75" s="50">
        <v>8</v>
      </c>
      <c r="B75" s="50">
        <v>5</v>
      </c>
    </row>
    <row r="76" spans="1:2">
      <c r="A76" s="50">
        <v>8</v>
      </c>
      <c r="B76" s="50">
        <v>6</v>
      </c>
    </row>
    <row r="77" spans="1:2">
      <c r="A77" s="50">
        <v>8</v>
      </c>
      <c r="B77" s="50">
        <v>7</v>
      </c>
    </row>
    <row r="78" spans="1:2">
      <c r="A78" s="50">
        <v>8</v>
      </c>
      <c r="B78" s="50">
        <v>8</v>
      </c>
    </row>
    <row r="79" spans="1:2">
      <c r="A79" s="50">
        <v>8</v>
      </c>
      <c r="B79" s="50">
        <v>9</v>
      </c>
    </row>
    <row r="80" spans="1:2">
      <c r="A80" s="50">
        <v>9</v>
      </c>
      <c r="B80" s="51" t="s">
        <v>96</v>
      </c>
    </row>
    <row r="81" spans="1:2">
      <c r="A81" s="50">
        <v>9</v>
      </c>
      <c r="B81" s="50">
        <v>0</v>
      </c>
    </row>
    <row r="82" spans="1:2">
      <c r="A82" s="50">
        <v>9</v>
      </c>
      <c r="B82" s="50">
        <v>1</v>
      </c>
    </row>
    <row r="83" spans="1:2">
      <c r="A83" s="50">
        <v>9</v>
      </c>
      <c r="B83" s="50">
        <v>2</v>
      </c>
    </row>
    <row r="84" spans="1:2">
      <c r="A84" s="50">
        <v>9</v>
      </c>
      <c r="B84" s="50">
        <v>3</v>
      </c>
    </row>
    <row r="85" spans="1:2">
      <c r="A85" s="50">
        <v>9</v>
      </c>
      <c r="B85" s="50">
        <v>4</v>
      </c>
    </row>
    <row r="86" spans="1:2">
      <c r="A86" s="50">
        <v>9</v>
      </c>
      <c r="B86" s="50">
        <v>5</v>
      </c>
    </row>
    <row r="87" spans="1:2">
      <c r="A87" s="50">
        <v>9</v>
      </c>
      <c r="B87" s="50">
        <v>6</v>
      </c>
    </row>
    <row r="88" spans="1:2">
      <c r="A88" s="50">
        <v>9</v>
      </c>
      <c r="B88" s="50">
        <v>7</v>
      </c>
    </row>
    <row r="89" spans="1:2">
      <c r="A89" s="50">
        <v>9</v>
      </c>
      <c r="B89" s="50">
        <v>8</v>
      </c>
    </row>
    <row r="90" spans="1:2">
      <c r="A90" s="50">
        <v>9</v>
      </c>
      <c r="B90" s="50">
        <v>9</v>
      </c>
    </row>
    <row r="91" spans="1:2">
      <c r="A91" s="50">
        <v>10</v>
      </c>
      <c r="B91" s="51" t="s">
        <v>96</v>
      </c>
    </row>
    <row r="92" spans="1:2">
      <c r="A92" s="50">
        <v>10</v>
      </c>
      <c r="B92" s="50">
        <v>0</v>
      </c>
    </row>
    <row r="93" spans="1:2">
      <c r="A93" s="50">
        <v>10</v>
      </c>
      <c r="B93" s="50">
        <v>1</v>
      </c>
    </row>
    <row r="94" spans="1:2">
      <c r="A94" s="50">
        <v>10</v>
      </c>
      <c r="B94" s="50">
        <v>2</v>
      </c>
    </row>
    <row r="95" spans="1:2">
      <c r="A95" s="50">
        <v>10</v>
      </c>
      <c r="B95" s="50">
        <v>3</v>
      </c>
    </row>
    <row r="96" spans="1:2">
      <c r="A96" s="50">
        <v>10</v>
      </c>
      <c r="B96" s="50">
        <v>4</v>
      </c>
    </row>
    <row r="97" spans="1:2">
      <c r="A97" s="50">
        <v>10</v>
      </c>
      <c r="B97" s="50">
        <v>5</v>
      </c>
    </row>
    <row r="98" spans="1:2">
      <c r="A98" s="50">
        <v>10</v>
      </c>
      <c r="B98" s="50">
        <v>6</v>
      </c>
    </row>
    <row r="99" spans="1:2">
      <c r="A99" s="50">
        <v>10</v>
      </c>
      <c r="B99" s="50">
        <v>7</v>
      </c>
    </row>
    <row r="100" spans="1:2">
      <c r="A100" s="50">
        <v>10</v>
      </c>
      <c r="B100" s="50">
        <v>8</v>
      </c>
    </row>
    <row r="101" spans="1:2">
      <c r="A101" s="50">
        <v>10</v>
      </c>
      <c r="B101" s="50">
        <v>9</v>
      </c>
    </row>
    <row r="102" spans="1:2">
      <c r="A102" s="50">
        <v>10</v>
      </c>
      <c r="B102" s="50">
        <v>10</v>
      </c>
    </row>
    <row r="103" spans="1:2">
      <c r="A103" s="50">
        <v>11</v>
      </c>
      <c r="B103" s="51" t="s">
        <v>96</v>
      </c>
    </row>
    <row r="104" spans="1:2">
      <c r="A104" s="50">
        <v>11</v>
      </c>
      <c r="B104" s="50">
        <v>0</v>
      </c>
    </row>
    <row r="105" spans="1:2">
      <c r="A105" s="50">
        <v>11</v>
      </c>
      <c r="B105" s="50">
        <v>1</v>
      </c>
    </row>
    <row r="106" spans="1:2">
      <c r="A106" s="50">
        <v>11</v>
      </c>
      <c r="B106" s="50">
        <v>2</v>
      </c>
    </row>
    <row r="107" spans="1:2">
      <c r="A107" s="50">
        <v>11</v>
      </c>
      <c r="B107" s="50">
        <v>3</v>
      </c>
    </row>
    <row r="108" spans="1:2">
      <c r="A108" s="50">
        <v>11</v>
      </c>
      <c r="B108" s="50">
        <v>4</v>
      </c>
    </row>
    <row r="109" spans="1:2">
      <c r="A109" s="50">
        <v>11</v>
      </c>
      <c r="B109" s="50">
        <v>5</v>
      </c>
    </row>
    <row r="110" spans="1:2">
      <c r="A110" s="50">
        <v>11</v>
      </c>
      <c r="B110" s="50">
        <v>6</v>
      </c>
    </row>
    <row r="111" spans="1:2">
      <c r="A111" s="50">
        <v>11</v>
      </c>
      <c r="B111" s="50">
        <v>7</v>
      </c>
    </row>
    <row r="112" spans="1:2">
      <c r="A112" s="50">
        <v>11</v>
      </c>
      <c r="B112" s="50">
        <v>8</v>
      </c>
    </row>
    <row r="113" spans="1:2">
      <c r="A113" s="50">
        <v>11</v>
      </c>
      <c r="B113" s="50">
        <v>9</v>
      </c>
    </row>
    <row r="114" spans="1:2">
      <c r="A114" s="50">
        <v>11</v>
      </c>
      <c r="B114" s="50">
        <v>10</v>
      </c>
    </row>
    <row r="115" spans="1:2">
      <c r="A115" s="50">
        <v>12</v>
      </c>
      <c r="B115" s="51" t="s">
        <v>96</v>
      </c>
    </row>
    <row r="116" spans="1:2">
      <c r="A116" s="50">
        <v>12</v>
      </c>
      <c r="B116" s="50">
        <v>0</v>
      </c>
    </row>
    <row r="117" spans="1:2">
      <c r="A117" s="50">
        <v>12</v>
      </c>
      <c r="B117" s="50">
        <v>1</v>
      </c>
    </row>
    <row r="118" spans="1:2">
      <c r="A118" s="50">
        <v>12</v>
      </c>
      <c r="B118" s="50">
        <v>2</v>
      </c>
    </row>
    <row r="119" spans="1:2">
      <c r="A119" s="50">
        <v>12</v>
      </c>
      <c r="B119" s="50">
        <v>3</v>
      </c>
    </row>
    <row r="120" spans="1:2">
      <c r="A120" s="50">
        <v>12</v>
      </c>
      <c r="B120" s="50">
        <v>4</v>
      </c>
    </row>
    <row r="121" spans="1:2">
      <c r="A121" s="50">
        <v>12</v>
      </c>
      <c r="B121" s="50">
        <v>5</v>
      </c>
    </row>
    <row r="122" spans="1:2">
      <c r="A122" s="50">
        <v>12</v>
      </c>
      <c r="B122" s="50">
        <v>6</v>
      </c>
    </row>
    <row r="123" spans="1:2">
      <c r="A123" s="50">
        <v>12</v>
      </c>
      <c r="B123" s="50">
        <v>7</v>
      </c>
    </row>
    <row r="124" spans="1:2">
      <c r="A124" s="50">
        <v>12</v>
      </c>
      <c r="B124" s="50">
        <v>8</v>
      </c>
    </row>
    <row r="125" spans="1:2">
      <c r="A125" s="50">
        <v>12</v>
      </c>
      <c r="B125" s="50">
        <v>9</v>
      </c>
    </row>
    <row r="126" spans="1:2">
      <c r="A126" s="50">
        <v>12</v>
      </c>
      <c r="B126" s="50">
        <v>10</v>
      </c>
    </row>
    <row r="127" spans="1:2">
      <c r="A127" s="50">
        <v>13</v>
      </c>
      <c r="B127" s="51" t="s">
        <v>96</v>
      </c>
    </row>
    <row r="128" spans="1:2">
      <c r="A128" s="50">
        <v>13</v>
      </c>
      <c r="B128" s="50">
        <v>0</v>
      </c>
    </row>
    <row r="129" spans="1:2">
      <c r="A129" s="50">
        <v>13</v>
      </c>
      <c r="B129" s="50">
        <v>1</v>
      </c>
    </row>
    <row r="130" spans="1:2">
      <c r="A130" s="50">
        <v>13</v>
      </c>
      <c r="B130" s="50">
        <v>2</v>
      </c>
    </row>
    <row r="131" spans="1:2">
      <c r="A131" s="50">
        <v>13</v>
      </c>
      <c r="B131" s="50">
        <v>3</v>
      </c>
    </row>
    <row r="132" spans="1:2">
      <c r="A132" s="50">
        <v>13</v>
      </c>
      <c r="B132" s="50">
        <v>4</v>
      </c>
    </row>
    <row r="133" spans="1:2">
      <c r="A133" s="50">
        <v>13</v>
      </c>
      <c r="B133" s="50">
        <v>5</v>
      </c>
    </row>
    <row r="134" spans="1:2">
      <c r="A134" s="50">
        <v>13</v>
      </c>
      <c r="B134" s="50">
        <v>6</v>
      </c>
    </row>
    <row r="135" spans="1:2">
      <c r="A135" s="50">
        <v>13</v>
      </c>
      <c r="B135" s="50">
        <v>7</v>
      </c>
    </row>
    <row r="136" spans="1:2">
      <c r="A136" s="50">
        <v>13</v>
      </c>
      <c r="B136" s="50">
        <v>8</v>
      </c>
    </row>
    <row r="137" spans="1:2">
      <c r="A137" s="50">
        <v>13</v>
      </c>
      <c r="B137" s="50">
        <v>9</v>
      </c>
    </row>
    <row r="138" spans="1:2">
      <c r="A138" s="50">
        <v>13</v>
      </c>
      <c r="B138" s="51">
        <v>10</v>
      </c>
    </row>
    <row r="139" spans="1:2">
      <c r="A139" s="50">
        <v>14</v>
      </c>
      <c r="B139" s="51" t="s">
        <v>96</v>
      </c>
    </row>
    <row r="140" spans="1:2">
      <c r="A140" s="50">
        <v>14</v>
      </c>
      <c r="B140" s="50">
        <v>0</v>
      </c>
    </row>
    <row r="141" spans="1:2">
      <c r="A141" s="50">
        <v>14</v>
      </c>
      <c r="B141" s="50">
        <v>1</v>
      </c>
    </row>
    <row r="142" spans="1:2">
      <c r="A142" s="50">
        <v>14</v>
      </c>
      <c r="B142" s="50">
        <v>2</v>
      </c>
    </row>
    <row r="143" spans="1:2">
      <c r="A143" s="50">
        <v>14</v>
      </c>
      <c r="B143" s="50">
        <v>3</v>
      </c>
    </row>
    <row r="144" spans="1:2">
      <c r="A144" s="50">
        <v>14</v>
      </c>
      <c r="B144" s="50">
        <v>4</v>
      </c>
    </row>
    <row r="145" spans="1:2">
      <c r="A145" s="50">
        <v>14</v>
      </c>
      <c r="B145" s="50">
        <v>5</v>
      </c>
    </row>
    <row r="146" spans="1:2">
      <c r="A146" s="50">
        <v>14</v>
      </c>
      <c r="B146" s="50">
        <v>6</v>
      </c>
    </row>
    <row r="147" spans="1:2">
      <c r="A147" s="50">
        <v>14</v>
      </c>
      <c r="B147" s="50">
        <v>7</v>
      </c>
    </row>
    <row r="148" spans="1:2">
      <c r="A148" s="50">
        <v>14</v>
      </c>
      <c r="B148" s="50">
        <v>8</v>
      </c>
    </row>
    <row r="149" spans="1:2">
      <c r="A149" s="50">
        <v>14</v>
      </c>
      <c r="B149" s="50">
        <v>9</v>
      </c>
    </row>
    <row r="150" spans="1:2">
      <c r="A150" s="51">
        <v>14</v>
      </c>
      <c r="B150" s="50">
        <v>10</v>
      </c>
    </row>
    <row r="151" spans="1:2">
      <c r="A151" s="50">
        <v>15</v>
      </c>
      <c r="B151" s="51" t="s">
        <v>96</v>
      </c>
    </row>
    <row r="152" spans="1:2">
      <c r="A152" s="50">
        <v>15</v>
      </c>
      <c r="B152" s="50">
        <v>0</v>
      </c>
    </row>
    <row r="153" spans="1:2">
      <c r="A153" s="50">
        <v>15</v>
      </c>
      <c r="B153" s="50">
        <v>1</v>
      </c>
    </row>
    <row r="154" spans="1:2">
      <c r="A154" s="50">
        <v>15</v>
      </c>
      <c r="B154" s="50">
        <v>2</v>
      </c>
    </row>
    <row r="155" spans="1:2">
      <c r="A155" s="50">
        <v>15</v>
      </c>
      <c r="B155" s="50">
        <v>3</v>
      </c>
    </row>
    <row r="156" spans="1:2">
      <c r="A156" s="50">
        <v>15</v>
      </c>
      <c r="B156" s="50">
        <v>4</v>
      </c>
    </row>
    <row r="157" spans="1:2">
      <c r="A157" s="50">
        <v>15</v>
      </c>
      <c r="B157" s="50">
        <v>5</v>
      </c>
    </row>
    <row r="158" spans="1:2">
      <c r="A158" s="50">
        <v>15</v>
      </c>
      <c r="B158" s="50">
        <v>6</v>
      </c>
    </row>
    <row r="159" spans="1:2">
      <c r="A159" s="50">
        <v>15</v>
      </c>
      <c r="B159" s="50">
        <v>7</v>
      </c>
    </row>
    <row r="160" spans="1:2">
      <c r="A160" s="50">
        <v>15</v>
      </c>
      <c r="B160" s="50">
        <v>8</v>
      </c>
    </row>
    <row r="161" spans="1:2">
      <c r="A161" s="50">
        <v>15</v>
      </c>
      <c r="B161" s="50">
        <v>9</v>
      </c>
    </row>
    <row r="162" spans="1:2">
      <c r="A162" s="50">
        <v>15</v>
      </c>
      <c r="B162" s="50">
        <v>10</v>
      </c>
    </row>
    <row r="163" spans="1:2">
      <c r="A163" s="50">
        <v>16</v>
      </c>
      <c r="B163" s="51" t="s">
        <v>96</v>
      </c>
    </row>
    <row r="164" spans="1:2">
      <c r="A164" s="50">
        <v>16</v>
      </c>
      <c r="B164" s="50">
        <v>0</v>
      </c>
    </row>
    <row r="165" spans="1:2">
      <c r="A165" s="50">
        <v>16</v>
      </c>
      <c r="B165" s="50">
        <v>1</v>
      </c>
    </row>
    <row r="166" spans="1:2">
      <c r="A166" s="50">
        <v>16</v>
      </c>
      <c r="B166" s="50">
        <v>2</v>
      </c>
    </row>
    <row r="167" spans="1:2">
      <c r="A167" s="50">
        <v>16</v>
      </c>
      <c r="B167" s="50">
        <v>3</v>
      </c>
    </row>
    <row r="168" spans="1:2">
      <c r="A168" s="50">
        <v>16</v>
      </c>
      <c r="B168" s="50">
        <v>4</v>
      </c>
    </row>
    <row r="169" spans="1:2">
      <c r="A169" s="50">
        <v>16</v>
      </c>
      <c r="B169" s="50">
        <v>5</v>
      </c>
    </row>
    <row r="170" spans="1:2">
      <c r="A170" s="50">
        <v>16</v>
      </c>
      <c r="B170" s="50">
        <v>6</v>
      </c>
    </row>
    <row r="171" spans="1:2">
      <c r="A171" s="50">
        <v>16</v>
      </c>
      <c r="B171" s="50">
        <v>7</v>
      </c>
    </row>
    <row r="172" spans="1:2">
      <c r="A172" s="50">
        <v>16</v>
      </c>
      <c r="B172" s="50">
        <v>8</v>
      </c>
    </row>
    <row r="173" spans="1:2">
      <c r="A173" s="50">
        <v>16</v>
      </c>
      <c r="B173" s="50">
        <v>9</v>
      </c>
    </row>
    <row r="174" spans="1:2">
      <c r="A174" s="50">
        <v>16</v>
      </c>
      <c r="B174" s="50">
        <v>10</v>
      </c>
    </row>
    <row r="175" spans="1:2">
      <c r="A175" s="50">
        <v>17</v>
      </c>
      <c r="B175" s="51" t="s">
        <v>96</v>
      </c>
    </row>
    <row r="176" spans="1:2">
      <c r="A176" s="50">
        <v>17</v>
      </c>
      <c r="B176" s="50">
        <v>0</v>
      </c>
    </row>
    <row r="177" spans="1:2">
      <c r="A177" s="50">
        <v>17</v>
      </c>
      <c r="B177" s="50">
        <v>1</v>
      </c>
    </row>
    <row r="178" spans="1:2">
      <c r="A178" s="50">
        <v>17</v>
      </c>
      <c r="B178" s="50">
        <v>2</v>
      </c>
    </row>
    <row r="179" spans="1:2">
      <c r="A179" s="50">
        <v>17</v>
      </c>
      <c r="B179" s="50">
        <v>3</v>
      </c>
    </row>
    <row r="180" spans="1:2">
      <c r="A180" s="50">
        <v>17</v>
      </c>
      <c r="B180" s="50">
        <v>4</v>
      </c>
    </row>
    <row r="181" spans="1:2">
      <c r="A181" s="50">
        <v>17</v>
      </c>
      <c r="B181" s="50">
        <v>5</v>
      </c>
    </row>
    <row r="182" spans="1:2">
      <c r="A182" s="50">
        <v>17</v>
      </c>
      <c r="B182" s="50">
        <v>6</v>
      </c>
    </row>
    <row r="183" spans="1:2">
      <c r="A183" s="50">
        <v>17</v>
      </c>
      <c r="B183" s="50">
        <v>7</v>
      </c>
    </row>
    <row r="184" spans="1:2">
      <c r="A184" s="50">
        <v>17</v>
      </c>
      <c r="B184" s="50">
        <v>8</v>
      </c>
    </row>
    <row r="185" spans="1:2">
      <c r="A185" s="50">
        <v>17</v>
      </c>
      <c r="B185" s="50">
        <v>9</v>
      </c>
    </row>
    <row r="186" spans="1:2">
      <c r="A186" s="50">
        <v>17</v>
      </c>
      <c r="B186" s="50">
        <v>10</v>
      </c>
    </row>
    <row r="187" spans="1:2">
      <c r="A187" s="50">
        <v>18</v>
      </c>
      <c r="B187" s="51" t="s">
        <v>96</v>
      </c>
    </row>
    <row r="188" spans="1:2">
      <c r="A188" s="50">
        <v>18</v>
      </c>
      <c r="B188" s="50">
        <v>0</v>
      </c>
    </row>
    <row r="189" spans="1:2">
      <c r="A189" s="50">
        <v>18</v>
      </c>
      <c r="B189" s="50">
        <v>1</v>
      </c>
    </row>
    <row r="190" spans="1:2">
      <c r="A190" s="50">
        <v>18</v>
      </c>
      <c r="B190" s="50">
        <v>2</v>
      </c>
    </row>
    <row r="191" spans="1:2">
      <c r="A191" s="50">
        <v>18</v>
      </c>
      <c r="B191" s="50">
        <v>3</v>
      </c>
    </row>
    <row r="192" spans="1:2">
      <c r="A192" s="50">
        <v>18</v>
      </c>
      <c r="B192" s="50">
        <v>4</v>
      </c>
    </row>
    <row r="193" spans="1:2">
      <c r="A193" s="50">
        <v>18</v>
      </c>
      <c r="B193" s="50">
        <v>5</v>
      </c>
    </row>
    <row r="194" spans="1:2">
      <c r="A194" s="50">
        <v>18</v>
      </c>
      <c r="B194" s="50">
        <v>6</v>
      </c>
    </row>
    <row r="195" spans="1:2">
      <c r="A195" s="50">
        <v>18</v>
      </c>
      <c r="B195" s="50">
        <v>7</v>
      </c>
    </row>
    <row r="196" spans="1:2">
      <c r="A196" s="50">
        <v>18</v>
      </c>
      <c r="B196" s="50">
        <v>8</v>
      </c>
    </row>
    <row r="197" spans="1:2">
      <c r="A197" s="50">
        <v>18</v>
      </c>
      <c r="B197" s="50">
        <v>9</v>
      </c>
    </row>
    <row r="198" spans="1:2">
      <c r="A198" s="50">
        <v>18</v>
      </c>
      <c r="B198" s="50">
        <v>10</v>
      </c>
    </row>
  </sheetData>
  <sheetProtection algorithmName="SHA-512" hashValue="NSzvQ+qOT6w7ttdZJU+SGEab/dt4ZvVPrItVokpKL6d9pHp9N0/d6JwRaWvR9IVXvUFD3wkzzI2Lhuo6BMEnAg==" saltValue="8SWzBex+bafwRIU7XBtqkQ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74F6CEC141444B9C4105EC8634E62" ma:contentTypeVersion="13" ma:contentTypeDescription="Create a new document." ma:contentTypeScope="" ma:versionID="650ee39e0d88ba087cd66f003f8596e5">
  <xsd:schema xmlns:xsd="http://www.w3.org/2001/XMLSchema" xmlns:xs="http://www.w3.org/2001/XMLSchema" xmlns:p="http://schemas.microsoft.com/office/2006/metadata/properties" xmlns:ns2="5af748a8-0a1c-4f4d-9ba2-639a311ef10a" xmlns:ns3="f0b2a951-8509-4451-8e72-50ce977b9158" targetNamespace="http://schemas.microsoft.com/office/2006/metadata/properties" ma:root="true" ma:fieldsID="b46ec5dbb6376d735b79221ad8d5a772" ns2:_="" ns3:_="">
    <xsd:import namespace="5af748a8-0a1c-4f4d-9ba2-639a311ef10a"/>
    <xsd:import namespace="f0b2a951-8509-4451-8e72-50ce977b9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748a8-0a1c-4f4d-9ba2-639a311ef1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d14fc5-bf5b-40cf-a33b-331e035169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2a951-8509-4451-8e72-50ce977b9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9083ae-48d1-4179-9ddf-eabf198659fe}" ma:internalName="TaxCatchAll" ma:showField="CatchAllData" ma:web="f0b2a951-8509-4451-8e72-50ce977b9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b2a951-8509-4451-8e72-50ce977b9158" xsi:nil="true"/>
    <lcf76f155ced4ddcb4097134ff3c332f xmlns="5af748a8-0a1c-4f4d-9ba2-639a311ef10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43FFEB-476A-49E3-981D-C7E77682EF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2EF737-1BDD-4957-BF65-7B3A0BC710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748a8-0a1c-4f4d-9ba2-639a311ef10a"/>
    <ds:schemaRef ds:uri="f0b2a951-8509-4451-8e72-50ce977b9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DAF3A3-A898-41FE-8EED-312300DCC274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5af748a8-0a1c-4f4d-9ba2-639a311ef10a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f0b2a951-8509-4451-8e72-50ce977b915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Aanmeldingsformulier HvA Jobser</vt:lpstr>
      <vt:lpstr>salaristabel HvA </vt:lpstr>
      <vt:lpstr>Keuzemenu</vt:lpstr>
      <vt:lpstr>Toegestaan</vt:lpstr>
      <vt:lpstr>'Aanmeldingsformulier HvA Jobser'!Afdrukbereik</vt:lpstr>
    </vt:vector>
  </TitlesOfParts>
  <Manager/>
  <Company>Hogeschool van Amsterdam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Hogeschool van Amsterdam</dc:creator>
  <cp:keywords/>
  <dc:description/>
  <cp:lastModifiedBy>Rens Feenstra | UvA &amp; HvA Jobservice</cp:lastModifiedBy>
  <cp:revision/>
  <dcterms:created xsi:type="dcterms:W3CDTF">2003-10-15T06:56:03Z</dcterms:created>
  <dcterms:modified xsi:type="dcterms:W3CDTF">2026-06-29T12:19:02Z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0x010100F6374F6CEC141444B9C4105EC8634E62</vt:lpwstr>
  </property>
  <property fmtid="{D5CDD505-2E9C-101B-9397-08002B2CF9AE}" pid="3" name="MediaServiceImageTags">
    <vt:lpwstr/>
  </property>
</Properties>
</file>